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RB00601\Desktop\"/>
    </mc:Choice>
  </mc:AlternateContent>
  <bookViews>
    <workbookView xWindow="0" yWindow="0" windowWidth="19950" windowHeight="525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<sst xmlns="http://schemas.openxmlformats.org/spreadsheetml/2006/main" count="1126" uniqueCount="613">
  <si>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</si>
  <si>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</si>
  <si>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</si>
  <si>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</si>
  <si>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</si>
  <si>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</si>
  <si>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</si>
  <si>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</si>
  <si>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</si>
  <si>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</si>
  <si>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</si>
  <si>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</si>
  <si>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</si>
  <si>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</si>
  <si>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</si>
  <si>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</si>
  <si>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</si>
  <si>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</si>
  <si>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</si>
  <si>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</si>
  <si>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</si>
  <si>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</si>
  <si>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</si>
  <si>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</si>
  <si>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</si>
  <si>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</si>
  <si>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</si>
  <si>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</si>
  <si>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</si>
  <si>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</si>
  <si>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</si>
  <si>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</si>
  <si>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</si>
  <si>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</si>
  <si>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</si>
  <si>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</si>
  <si>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</si>
  <si>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</si>
  <si>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</si>
  <si>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</si>
  <si>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</si>
  <si>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</si>
  <si>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</si>
  <si>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</si>
  <si>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</si>
  <si>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</si>
  <si>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</si>
  <si>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</si>
  <si>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</si>
  <si>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</si>
  <si>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</si>
  <si>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</si>
  <si>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</si>
  <si>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</si>
  <si>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</si>
  <si>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</si>
  <si>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</si>
  <si>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</si>
  <si>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</si>
  <si>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</si>
  <si>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</si>
  <si>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</si>
  <si>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</si>
  <si>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</si>
  <si>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</si>
  <si>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</si>
  <si>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</si>
  <si>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</si>
  <si>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</si>
  <si>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</si>
  <si>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</si>
  <si>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</si>
  <si>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</si>
  <si>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</si>
  <si>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</si>
  <si>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</si>
  <si>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</si>
  <si>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</si>
  <si>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</si>
  <si>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</si>
  <si>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</si>
  <si>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</si>
  <si>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</si>
  <si>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</si>
  <si>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</si>
  <si>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</si>
  <si>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</si>
  <si>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</si>
  <si>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</si>
  <si>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</si>
  <si>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</si>
  <si>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</si>
  <si>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</si>
  <si>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</si>
  <si>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</si>
  <si>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</si>
  <si>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</si>
  <si>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上士幌町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</si>
  <si>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</si>
  <si>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</si>
  <si>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</si>
  <si>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</si>
  <si>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</si>
  <si>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</si>
  <si>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</si>
  <si>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</si>
  <si>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</si>
  <si>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</si>
  <si>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</si>
  <si>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</si>
  <si>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</si>
  <si>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</si>
  <si>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</si>
  <si>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</si>
  <si>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</si>
  <si>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</si>
  <si>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</si>
  <si>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</si>
  <si>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</si>
  <si>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</si>
  <si>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</si>
  <si>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</si>
  <si>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</si>
  <si>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</si>
  <si>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</si>
  <si>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</si>
  <si>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</si>
  <si>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</si>
  <si>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</si>
  <si>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</si>
  <si>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</si>
  <si>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</si>
  <si>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</si>
  <si>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</si>
  <si>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</si>
  <si>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</si>
  <si>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</si>
  <si>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</si>
  <si>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</si>
  <si>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</si>
  <si>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</si>
  <si>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</si>
  <si>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</si>
  <si>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</si>
  <si>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</si>
  <si>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</si>
  <si>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</si>
  <si>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</si>
  <si>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</si>
  <si>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</si>
  <si>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</si>
  <si>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</si>
  <si>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</si>
  <si>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</si>
  <si>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</si>
  <si>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</si>
  <si>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</si>
  <si>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</si>
  <si>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</si>
  <si>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</si>
  <si>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</si>
  <si>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</si>
  <si>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</si>
  <si>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</si>
  <si>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</si>
  <si>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</si>
  <si>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</si>
  <si>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</si>
  <si>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</si>
  <si>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</si>
  <si>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</si>
  <si>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</si>
  <si>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</si>
  <si>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</si>
  <si>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</si>
  <si>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</si>
  <si>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</si>
  <si>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</si>
  <si>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</si>
  <si>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</si>
  <si>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</si>
  <si>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</si>
  <si>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</si>
  <si>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</si>
  <si>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</si>
  <si>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</si>
  <si>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</si>
  <si>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</si>
  <si>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</si>
  <si>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</si>
  <si>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</si>
  <si>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</si>
  <si>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</si>
  <si>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</si>
  <si>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</si>
  <si>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</si>
  <si>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</si>
  <si>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</si>
  <si>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</si>
  <si>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</si>
  <si>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</si>
  <si>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</si>
  <si>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</si>
  <si>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</si>
  <si>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</si>
  <si>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</si>
  <si>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</si>
  <si>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</si>
  <si>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</si>
  <si>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</si>
  <si>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</si>
  <si>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</si>
  <si>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北海道上士幌町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</si>
  <si>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</si>
  <si>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</si>
  <si>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</si>
  <si>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</si>
  <si>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</si>
  <si>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</si>
  <si>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</si>
  <si>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</si>
  <si>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</si>
  <si>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</si>
  <si>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</si>
  <si>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</si>
  <si>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</si>
  <si>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</si>
  <si>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</si>
  <si>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</si>
  <si>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</si>
  <si>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</si>
  <si>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</si>
  <si>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</si>
  <si>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</si>
  <si>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</si>
  <si>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</si>
  <si>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</si>
  <si>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</si>
  <si>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</si>
  <si>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</si>
  <si>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</si>
  <si>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</si>
  <si>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</si>
  <si>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</si>
  <si>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</si>
  <si>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</si>
  <si>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</si>
  <si>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</si>
  <si>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</si>
  <si>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</si>
  <si>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</si>
  <si>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</si>
  <si>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</si>
  <si>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</si>
  <si>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</si>
  <si>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</si>
  <si>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</si>
  <si>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</si>
  <si>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</si>
  <si>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</si>
  <si>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</si>
  <si>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</si>
  <si>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</si>
  <si>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</si>
  <si>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</si>
  <si>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</si>
  <si>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</si>
  <si>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</si>
  <si>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</si>
  <si>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</si>
  <si>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</si>
  <si>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</si>
  <si>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</si>
  <si>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</si>
  <si>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</si>
  <si>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</si>
  <si>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</si>
  <si>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</si>
  <si>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</si>
  <si>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</si>
  <si>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</si>
  <si>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</si>
  <si>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</si>
  <si>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</si>
  <si>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</si>
  <si>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</si>
  <si>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</si>
  <si>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</si>
  <si>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</si>
  <si>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</si>
  <si>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</si>
  <si>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</si>
  <si>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</si>
  <si>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</si>
  <si>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</si>
  <si>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</si>
  <si>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</si>
  <si>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</si>
  <si>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</si>
  <si>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</si>
  <si>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</si>
  <si>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</si>
  <si>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</si>
  <si>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</si>
  <si>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</si>
  <si>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</si>
  <si>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</si>
  <si>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</si>
  <si>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</si>
  <si>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</si>
  <si>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</si>
  <si>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</si>
  <si>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</si>
  <si>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</si>
  <si>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</si>
  <si>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</si>
  <si>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</si>
  <si>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</si>
  <si>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</si>
  <si>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</si>
  <si>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</si>
  <si>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</si>
  <si>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</si>
  <si>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</si>
  <si>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</si>
  <si>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</si>
  <si>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</si>
  <si>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</si>
  <si>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</si>
  <si>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</si>
  <si>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</si>
  <si>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</si>
  <si>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</si>
  <si>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</si>
  <si>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</si>
  <si>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</si>
  <si>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</si>
  <si>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</si>
  <si>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</si>
  <si>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</si>
  <si>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</si>
  <si>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</si>
  <si>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</si>
  <si>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</si>
  <si>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</si>
  <si>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</si>
  <si>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</si>
  <si>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</si>
  <si>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</si>
  <si>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</si>
  <si>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</si>
  <si>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</si>
  <si>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</si>
  <si>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</si>
  <si>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</si>
  <si>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</si>
  <si>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</si>
  <si>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</si>
  <si>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</si>
  <si>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</si>
  <si>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</si>
  <si>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</si>
  <si>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</si>
  <si>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</si>
  <si>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</si>
  <si>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</si>
  <si>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</si>
  <si>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北海道上士幌町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</si>
  <si>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</si>
  <si>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</si>
  <si>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</si>
  <si>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</si>
  <si>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</si>
  <si>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</si>
  <si>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</si>
  <si>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</si>
  <si>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</si>
  <si>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</si>
  <si>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</si>
  <si>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</si>
  <si>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</si>
  <si>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</si>
  <si>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</si>
  <si>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</si>
  <si>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</si>
  <si>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</si>
  <si>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</si>
  <si>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</si>
  <si>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</si>
  <si>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</si>
  <si>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</si>
  <si>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</si>
  <si>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</si>
  <si>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</si>
  <si>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</si>
  <si>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</si>
  <si>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</si>
  <si>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</si>
  <si>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</si>
  <si>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</si>
  <si>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</si>
  <si>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</si>
  <si>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</si>
  <si>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</si>
  <si>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</si>
  <si>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水道事業特別会計</t>
    <phoneticPr fontId="5"/>
  </si>
  <si>
    <t>法非適用企業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</si>
  <si>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</si>
  <si>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</si>
  <si>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</si>
  <si>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</si>
  <si>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</si>
  <si>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</si>
  <si>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</si>
  <si>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</si>
  <si>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</si>
  <si>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</si>
  <si>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</si>
  <si>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</si>
  <si>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</si>
  <si>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</si>
  <si>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</si>
  <si>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</si>
  <si>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</si>
  <si>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</si>
  <si>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</si>
  <si>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</si>
  <si>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</si>
  <si>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</si>
  <si>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</si>
  <si>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</si>
  <si>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</si>
  <si>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</si>
  <si>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</si>
  <si>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</si>
  <si>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</si>
  <si>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</si>
  <si>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</si>
  <si>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</si>
  <si>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</si>
  <si>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</si>
  <si>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</si>
  <si>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</si>
  <si>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</si>
  <si>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</si>
  <si>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</si>
  <si>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</si>
  <si>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</si>
  <si>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</si>
  <si>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</si>
  <si>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</si>
  <si>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</si>
  <si>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</si>
  <si>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</si>
  <si>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</si>
  <si>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</si>
  <si>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</si>
  <si>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</si>
  <si>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</si>
  <si>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</si>
  <si>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</si>
  <si>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</si>
  <si>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</si>
  <si>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</si>
  <si>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</si>
  <si>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</si>
  <si>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</si>
  <si>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</si>
  <si>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</si>
  <si>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</si>
  <si>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</si>
  <si>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</si>
  <si>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</si>
  <si>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</si>
  <si>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</si>
  <si>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</si>
  <si>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</si>
  <si>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</si>
  <si>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</si>
  <si>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</si>
  <si>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</si>
  <si>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</si>
  <si>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</si>
  <si>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</si>
  <si>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</si>
  <si>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</si>
  <si>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</si>
  <si>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</si>
  <si>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</si>
  <si>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</si>
  <si>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</si>
  <si>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</si>
  <si>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</si>
  <si>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</si>
  <si>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</si>
  <si>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</si>
  <si>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</si>
  <si>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</si>
  <si>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</si>
  <si>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</si>
  <si>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</si>
  <si>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</si>
  <si>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</si>
  <si>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</si>
  <si>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</si>
  <si>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</si>
  <si>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</si>
  <si>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</si>
  <si>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</si>
  <si>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</si>
  <si>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</si>
  <si>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</si>
  <si>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</si>
  <si>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</si>
  <si>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</si>
  <si>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</si>
  <si>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</si>
  <si>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</si>
  <si>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</si>
  <si>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</si>
  <si>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</si>
  <si>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</si>
  <si>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</si>
  <si>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</si>
  <si>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</si>
  <si>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</si>
  <si>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</si>
  <si>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</si>
  <si>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</si>
  <si>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</si>
  <si>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</si>
  <si>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</si>
  <si>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</si>
  <si>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</si>
  <si>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</si>
  <si>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</si>
  <si>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</si>
  <si>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</si>
  <si>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</si>
  <si>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</si>
  <si>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</si>
  <si>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</si>
  <si>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</si>
  <si>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</si>
  <si>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</si>
  <si>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</si>
  <si>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</si>
  <si>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</si>
  <si>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</si>
  <si>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</si>
  <si>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</si>
  <si>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</si>
  <si>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</si>
  <si>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</si>
  <si>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</si>
  <si>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</si>
  <si>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</si>
  <si>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</si>
  <si>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</si>
  <si>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</si>
  <si>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</si>
  <si>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</si>
  <si>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</si>
  <si>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</si>
  <si>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</si>
  <si>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</si>
  <si>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20.78</t>
  </si>
  <si>
    <t>▲ 11.58</t>
  </si>
  <si>
    <t>▲ 7.38</t>
  </si>
  <si>
    <t>一般会計</t>
  </si>
  <si>
    <t>国民健康保険特別会計</t>
  </si>
  <si>
    <t>後期高齢者医療特別会計</t>
  </si>
  <si>
    <t>水道事業特別会計</t>
  </si>
  <si>
    <t>公共下水道事業特別会計</t>
  </si>
  <si>
    <t>介護保険特別会計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</si>
  <si>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</si>
  <si>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</si>
  <si>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</si>
  <si>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</si>
  <si>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</si>
  <si>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</si>
  <si>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</si>
  <si>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</si>
  <si>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</si>
  <si>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</si>
  <si>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とかち広域消防事務組合</t>
    <rPh sb="3" eb="5">
      <t>コウイキ</t>
    </rPh>
    <rPh sb="5" eb="7">
      <t>ショウボウ</t>
    </rPh>
    <rPh sb="7" eb="9">
      <t>ジム</t>
    </rPh>
    <rPh sb="9" eb="11">
      <t>クミアイ</t>
    </rPh>
    <phoneticPr fontId="2"/>
  </si>
  <si>
    <t>十勝圏複合事務組合</t>
    <rPh sb="0" eb="2">
      <t>トカチ</t>
    </rPh>
    <rPh sb="2" eb="3">
      <t>ケン</t>
    </rPh>
    <rPh sb="3" eb="5">
      <t>フクゴウ</t>
    </rPh>
    <rPh sb="5" eb="7">
      <t>ジム</t>
    </rPh>
    <rPh sb="7" eb="9">
      <t>クミアイ</t>
    </rPh>
    <phoneticPr fontId="2"/>
  </si>
  <si>
    <t>北十勝２町環境衛生処理組合</t>
    <rPh sb="0" eb="1">
      <t>キタ</t>
    </rPh>
    <rPh sb="1" eb="3">
      <t>トカチ</t>
    </rPh>
    <rPh sb="4" eb="5">
      <t>マチ</t>
    </rPh>
    <rPh sb="5" eb="7">
      <t>カンキョウ</t>
    </rPh>
    <rPh sb="7" eb="9">
      <t>エイセイ</t>
    </rPh>
    <rPh sb="9" eb="11">
      <t>ショリ</t>
    </rPh>
    <rPh sb="11" eb="13">
      <t>クミアイ</t>
    </rPh>
    <phoneticPr fontId="2"/>
  </si>
  <si>
    <t>-</t>
    <phoneticPr fontId="2"/>
  </si>
  <si>
    <t>㈱生涯活躍のまち　かみしほろ</t>
    <rPh sb="1" eb="3">
      <t>ショウガイ</t>
    </rPh>
    <rPh sb="3" eb="5">
      <t>カツヤク</t>
    </rPh>
    <phoneticPr fontId="2"/>
  </si>
  <si>
    <t>㈱karch</t>
    <phoneticPr fontId="2"/>
  </si>
  <si>
    <t>上士幌町公共施設整備基金</t>
    <rPh sb="0" eb="4">
      <t>カミシホロチョウ</t>
    </rPh>
    <rPh sb="4" eb="6">
      <t>コウキョウ</t>
    </rPh>
    <rPh sb="6" eb="8">
      <t>シセツ</t>
    </rPh>
    <rPh sb="8" eb="10">
      <t>セイビ</t>
    </rPh>
    <rPh sb="10" eb="12">
      <t>キキン</t>
    </rPh>
    <phoneticPr fontId="5"/>
  </si>
  <si>
    <t>上士幌町ふるさと納税・子育て少子化対策夢基金</t>
    <rPh sb="0" eb="4">
      <t>カミシホロチョウ</t>
    </rPh>
    <rPh sb="8" eb="10">
      <t>ノウゼイ</t>
    </rPh>
    <rPh sb="11" eb="13">
      <t>コソダ</t>
    </rPh>
    <rPh sb="14" eb="17">
      <t>ショウシカ</t>
    </rPh>
    <rPh sb="17" eb="19">
      <t>タイサク</t>
    </rPh>
    <rPh sb="19" eb="20">
      <t>ユメ</t>
    </rPh>
    <rPh sb="20" eb="22">
      <t>キキン</t>
    </rPh>
    <phoneticPr fontId="5"/>
  </si>
  <si>
    <t>上士幌町旧国鉄士幌線コンクリートアート橋保存基金</t>
    <rPh sb="0" eb="4">
      <t>カミシホロチョウ</t>
    </rPh>
    <rPh sb="4" eb="5">
      <t>キュウ</t>
    </rPh>
    <rPh sb="5" eb="7">
      <t>コクテツ</t>
    </rPh>
    <rPh sb="7" eb="9">
      <t>シホロ</t>
    </rPh>
    <rPh sb="9" eb="10">
      <t>セン</t>
    </rPh>
    <rPh sb="19" eb="20">
      <t>ハシ</t>
    </rPh>
    <rPh sb="20" eb="22">
      <t>ホゾン</t>
    </rPh>
    <rPh sb="22" eb="24">
      <t>キキン</t>
    </rPh>
    <phoneticPr fontId="5"/>
  </si>
  <si>
    <t>上士幌町ふるさと納税・生涯活躍いきがい基金</t>
    <rPh sb="0" eb="4">
      <t>カミシホロチョウ</t>
    </rPh>
    <rPh sb="8" eb="10">
      <t>ノウゼイ</t>
    </rPh>
    <rPh sb="11" eb="13">
      <t>ショウガイ</t>
    </rPh>
    <rPh sb="13" eb="15">
      <t>カツヤク</t>
    </rPh>
    <rPh sb="19" eb="21">
      <t>キキン</t>
    </rPh>
    <phoneticPr fontId="5"/>
  </si>
  <si>
    <t>上士幌町社会福祉基金</t>
    <rPh sb="0" eb="4">
      <t>カミシホロチョウ</t>
    </rPh>
    <rPh sb="4" eb="6">
      <t>シャカイ</t>
    </rPh>
    <rPh sb="6" eb="8">
      <t>フクシ</t>
    </rPh>
    <rPh sb="8" eb="10">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</si>
  <si>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</si>
  <si>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</si>
  <si>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</si>
  <si>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現在、将来負担率は発生しておらず、有形固定資産減価償却率も類似団体と同水準となっているが、一部の公共施設では老朽化が進み大規模改修や修繕が必要となってきている。
個別施設計画の策定を進め、財政負担の軽減を図っていく必要がある。</t>
    <rPh sb="0" eb="2">
      <t>ゲンザイ</t>
    </rPh>
    <rPh sb="3" eb="5">
      <t>ショウライ</t>
    </rPh>
    <rPh sb="5" eb="7">
      <t>フタン</t>
    </rPh>
    <rPh sb="7" eb="8">
      <t>リツ</t>
    </rPh>
    <rPh sb="9" eb="11">
      <t>ハッセイ</t>
    </rPh>
    <rPh sb="17" eb="19">
      <t>ユウケイ</t>
    </rPh>
    <rPh sb="19" eb="21">
      <t>コテイ</t>
    </rPh>
    <rPh sb="21" eb="23">
      <t>シサン</t>
    </rPh>
    <rPh sb="23" eb="25">
      <t>ゲンカ</t>
    </rPh>
    <rPh sb="25" eb="27">
      <t>ショウキャク</t>
    </rPh>
    <rPh sb="27" eb="28">
      <t>リツ</t>
    </rPh>
    <rPh sb="29" eb="31">
      <t>ルイジ</t>
    </rPh>
    <rPh sb="31" eb="33">
      <t>ダンタイ</t>
    </rPh>
    <rPh sb="34" eb="37">
      <t>ドウスイジュン</t>
    </rPh>
    <rPh sb="45" eb="47">
      <t>イチブ</t>
    </rPh>
    <rPh sb="48" eb="50">
      <t>コウキョウ</t>
    </rPh>
    <rPh sb="50" eb="52">
      <t>シセツ</t>
    </rPh>
    <rPh sb="54" eb="57">
      <t>ロウキュウカ</t>
    </rPh>
    <rPh sb="58" eb="59">
      <t>スス</t>
    </rPh>
    <rPh sb="60" eb="63">
      <t>ダイキボ</t>
    </rPh>
    <rPh sb="63" eb="65">
      <t>カイシュウ</t>
    </rPh>
    <rPh sb="66" eb="68">
      <t>シュウゼン</t>
    </rPh>
    <rPh sb="69" eb="71">
      <t>ヒツヨウ</t>
    </rPh>
    <rPh sb="81" eb="83">
      <t>コベツ</t>
    </rPh>
    <rPh sb="83" eb="85">
      <t>シセツ</t>
    </rPh>
    <rPh sb="85" eb="87">
      <t>ケイカク</t>
    </rPh>
    <rPh sb="88" eb="90">
      <t>サクテイ</t>
    </rPh>
    <rPh sb="91" eb="92">
      <t>スス</t>
    </rPh>
    <rPh sb="94" eb="96">
      <t>ザイセイ</t>
    </rPh>
    <rPh sb="96" eb="98">
      <t>フタン</t>
    </rPh>
    <rPh sb="99" eb="101">
      <t>ケイゲン</t>
    </rPh>
    <rPh sb="102" eb="103">
      <t>ハカ</t>
    </rPh>
    <rPh sb="107" eb="109">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</si>
  <si>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</si>
  <si>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</si>
  <si>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</si>
  <si>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</si>
  <si>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</si>
  <si>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</si>
  <si>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</si>
  <si>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現在、将来負担比率は発生しておらず、実質公債費比率も類似団体と比べ低水準を維持しているが、公共施設の新設や改修などにより地方債残高が増加傾向にあり、実質公債費比率も上昇していくことが見込まれる。
新規事業の実施にあたっては適切な財源確保に努めるとともに、起債発行については地方財政措置のある有利な起債を活用して健全な財政運営を図っていく。</t>
    <rPh sb="0" eb="2">
      <t>ゲンザイ</t>
    </rPh>
    <rPh sb="3" eb="5">
      <t>ショウライ</t>
    </rPh>
    <rPh sb="5" eb="7">
      <t>フタン</t>
    </rPh>
    <rPh sb="7" eb="9">
      <t>ヒリツ</t>
    </rPh>
    <rPh sb="10" eb="12">
      <t>ハッセイ</t>
    </rPh>
    <rPh sb="18" eb="20">
      <t>ジッシツ</t>
    </rPh>
    <rPh sb="20" eb="23">
      <t>コウサイヒ</t>
    </rPh>
    <rPh sb="23" eb="25">
      <t>ヒリツ</t>
    </rPh>
    <rPh sb="26" eb="28">
      <t>ルイジ</t>
    </rPh>
    <rPh sb="28" eb="30">
      <t>ダンタイ</t>
    </rPh>
    <rPh sb="31" eb="32">
      <t>クラ</t>
    </rPh>
    <rPh sb="33" eb="36">
      <t>テイスイジュン</t>
    </rPh>
    <rPh sb="37" eb="39">
      <t>イジ</t>
    </rPh>
    <rPh sb="45" eb="47">
      <t>コウキョウ</t>
    </rPh>
    <rPh sb="47" eb="49">
      <t>シセツ</t>
    </rPh>
    <rPh sb="50" eb="52">
      <t>シンセツ</t>
    </rPh>
    <rPh sb="53" eb="55">
      <t>カイシュウ</t>
    </rPh>
    <rPh sb="60" eb="63">
      <t>チホウサイ</t>
    </rPh>
    <rPh sb="63" eb="65">
      <t>ザンダカ</t>
    </rPh>
    <rPh sb="66" eb="68">
      <t>ゾウカ</t>
    </rPh>
    <rPh sb="68" eb="70">
      <t>ケイコウ</t>
    </rPh>
    <rPh sb="74" eb="76">
      <t>ジッシツ</t>
    </rPh>
    <rPh sb="76" eb="79">
      <t>コウサイヒ</t>
    </rPh>
    <rPh sb="79" eb="81">
      <t>ヒリツ</t>
    </rPh>
    <rPh sb="82" eb="84">
      <t>ジョウショウ</t>
    </rPh>
    <rPh sb="91" eb="93">
      <t>ミコ</t>
    </rPh>
    <rPh sb="98" eb="100">
      <t>シンキ</t>
    </rPh>
    <rPh sb="100" eb="102">
      <t>ジギョウ</t>
    </rPh>
    <rPh sb="103" eb="105">
      <t>ジッシ</t>
    </rPh>
    <rPh sb="111" eb="113">
      <t>テキセツ</t>
    </rPh>
    <rPh sb="114" eb="116">
      <t>ザイゲン</t>
    </rPh>
    <rPh sb="116" eb="118">
      <t>カクホ</t>
    </rPh>
    <rPh sb="119" eb="120">
      <t>ツト</t>
    </rPh>
    <rPh sb="127" eb="129">
      <t>キサイ</t>
    </rPh>
    <rPh sb="129" eb="131">
      <t>ハッコウ</t>
    </rPh>
    <rPh sb="136" eb="138">
      <t>チホウ</t>
    </rPh>
    <rPh sb="138" eb="140">
      <t>ザイセイ</t>
    </rPh>
    <rPh sb="140" eb="142">
      <t>ソチ</t>
    </rPh>
    <rPh sb="145" eb="147">
      <t>ユウリ</t>
    </rPh>
    <rPh sb="148" eb="150">
      <t>キサイ</t>
    </rPh>
    <rPh sb="151" eb="153">
      <t>カツヨウ</t>
    </rPh>
    <rPh sb="155" eb="157">
      <t>ケンゼン</t>
    </rPh>
    <rPh sb="158" eb="160">
      <t>ザイセイ</t>
    </rPh>
    <rPh sb="160" eb="162">
      <t>ウンエイ</t>
    </rPh>
    <rPh sb="163" eb="164">
      <t>ハカ</t>
    </rPh>
    <phoneticPr fontId="5"/>
  </si>
  <si>
    <t>実質公債費比率</t>
    <phoneticPr fontId="5"/>
  </si>
  <si>
    <t>類似団体内平均値</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</si>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</sst>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280458</c:v>
                </c:pt>
                <c:pt idx="1">
                  <c:v>291945</c:v>
                </c:pt>
                <c:pt idx="2">
                  <c:v>291173</c:v>
                </c:pt>
                <c:pt idx="3">
                  <c:v>271581</c:v>
                </c:pt>
                <c:pt idx="4">
                  <c:v>268375</c:v>
                </c:pt>
              </c:numCache>
            </c:numRef>
          </c:val>
          <c:smooth val="0"/>
          <c:extLst>
            <c:ext xmlns:c16="http://schemas.microsoft.com/office/drawing/2014/chart" uri="{C3380CC4-5D6E-409C-BE32-E72D297353CC}">
              <c16:uniqueId val="{00000000-DDCE-4AD6-AEF6-E0FD310A1DA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137875</c:v>
                </c:pt>
                <c:pt idx="1">
                  <c:v>257643</c:v>
                </c:pt>
                <c:pt idx="2">
                  <c:v>380064</c:v>
                </c:pt>
                <c:pt idx="3">
                  <c:v>297039</c:v>
                </c:pt>
                <c:pt idx="4">
                  <c:v>701056</c:v>
                </c:pt>
              </c:numCache>
            </c:numRef>
          </c:val>
          <c:smooth val="0"/>
          <c:extLst>
            <c:ext xmlns:c16="http://schemas.microsoft.com/office/drawing/2014/chart" uri="{C3380CC4-5D6E-409C-BE32-E72D297353CC}">
              <c16:uniqueId val="{00000001-DDCE-4AD6-AEF6-E0FD310A1DA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10.050000000000001</c:v>
                </c:pt>
                <c:pt idx="1">
                  <c:v>11.8</c:v>
                </c:pt>
                <c:pt idx="2">
                  <c:v>14.7</c:v>
                </c:pt>
                <c:pt idx="3">
                  <c:v>9.67</c:v>
                </c:pt>
                <c:pt idx="4">
                  <c:v>10.43</c:v>
                </c:pt>
              </c:numCache>
            </c:numRef>
          </c:val>
          <c:extLst>
            <c:ext xmlns:c16="http://schemas.microsoft.com/office/drawing/2014/chart" uri="{C3380CC4-5D6E-409C-BE32-E72D297353CC}">
              <c16:uniqueId val="{00000000-A38F-4939-ADD1-BC0C6EB89E6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54.66</c:v>
                </c:pt>
                <c:pt idx="1">
                  <c:v>68.239999999999995</c:v>
                </c:pt>
                <c:pt idx="2">
                  <c:v>53.88</c:v>
                </c:pt>
                <c:pt idx="3">
                  <c:v>54.53</c:v>
                </c:pt>
                <c:pt idx="4">
                  <c:v>50.36</c:v>
                </c:pt>
              </c:numCache>
            </c:numRef>
          </c:val>
          <c:extLst>
            <c:ext xmlns:c16="http://schemas.microsoft.com/office/drawing/2014/chart" uri="{C3380CC4-5D6E-409C-BE32-E72D297353CC}">
              <c16:uniqueId val="{00000001-A38F-4939-ADD1-BC0C6EB89E6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5.0599999999999996</c:v>
                </c:pt>
                <c:pt idx="1">
                  <c:v>10.23</c:v>
                </c:pt>
                <c:pt idx="2">
                  <c:v>-20.78</c:v>
                </c:pt>
                <c:pt idx="3">
                  <c:v>-11.58</c:v>
                </c:pt>
                <c:pt idx="4">
                  <c:v>-7.38</c:v>
                </c:pt>
              </c:numCache>
            </c:numRef>
          </c:val>
          <c:smooth val="0"/>
          <c:extLst>
            <c:ext xmlns:c16="http://schemas.microsoft.com/office/drawing/2014/chart" uri="{C3380CC4-5D6E-409C-BE32-E72D297353CC}">
              <c16:uniqueId val="{00000002-A38F-4939-ADD1-BC0C6EB89E6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09D-4180-BB62-004055B8A60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09D-4180-BB62-004055B8A60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09D-4180-BB62-004055B8A60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309D-4180-BB62-004055B8A600}"/>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0.45</c:v>
                </c:pt>
                <c:pt idx="2">
                  <c:v>#N/A</c:v>
                </c:pt>
                <c:pt idx="3">
                  <c:v>0.68</c:v>
                </c:pt>
                <c:pt idx="4">
                  <c:v>#N/A</c:v>
                </c:pt>
                <c:pt idx="5">
                  <c:v>0.55000000000000004</c:v>
                </c:pt>
                <c:pt idx="6">
                  <c:v>#N/A</c:v>
                </c:pt>
                <c:pt idx="7">
                  <c:v>0.35</c:v>
                </c:pt>
                <c:pt idx="8">
                  <c:v>#N/A</c:v>
                </c:pt>
                <c:pt idx="9">
                  <c:v>0</c:v>
                </c:pt>
              </c:numCache>
            </c:numRef>
          </c:val>
          <c:extLst>
            <c:ext xmlns:c16="http://schemas.microsoft.com/office/drawing/2014/chart" uri="{C3380CC4-5D6E-409C-BE32-E72D297353CC}">
              <c16:uniqueId val="{00000004-309D-4180-BB62-004055B8A600}"/>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0.01</c:v>
                </c:pt>
                <c:pt idx="2">
                  <c:v>#N/A</c:v>
                </c:pt>
                <c:pt idx="3">
                  <c:v>0.01</c:v>
                </c:pt>
                <c:pt idx="4">
                  <c:v>#N/A</c:v>
                </c:pt>
                <c:pt idx="5">
                  <c:v>0.01</c:v>
                </c:pt>
                <c:pt idx="6">
                  <c:v>#N/A</c:v>
                </c:pt>
                <c:pt idx="7">
                  <c:v>0.01</c:v>
                </c:pt>
                <c:pt idx="8">
                  <c:v>#N/A</c:v>
                </c:pt>
                <c:pt idx="9">
                  <c:v>0</c:v>
                </c:pt>
              </c:numCache>
            </c:numRef>
          </c:val>
          <c:extLst>
            <c:ext xmlns:c16="http://schemas.microsoft.com/office/drawing/2014/chart" uri="{C3380CC4-5D6E-409C-BE32-E72D297353CC}">
              <c16:uniqueId val="{00000005-309D-4180-BB62-004055B8A600}"/>
            </c:ext>
          </c:extLst>
        </c:ser>
        <c:ser>
          <c:idx val="6"/>
          <c:order val="6"/>
          <c:tx>
            <c:strRef>
              <c:f>データシート!$A$33</c:f>
              <c:strCache>
                <c:ptCount val="1"/>
                <c:pt idx="0">
                  <c:v>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6-309D-4180-BB62-004055B8A600}"/>
            </c:ext>
          </c:extLst>
        </c:ser>
        <c:ser>
          <c:idx val="7"/>
          <c:order val="7"/>
          <c:tx>
            <c:strRef>
              <c:f>データシート!$A$34</c:f>
              <c:strCache>
                <c:ptCount val="1"/>
                <c:pt idx="0">
                  <c:v>後期高齢者医療特別会計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0.06</c:v>
                </c:pt>
                <c:pt idx="2">
                  <c:v>#N/A</c:v>
                </c:pt>
                <c:pt idx="3">
                  <c:v>0.04</c:v>
                </c:pt>
                <c:pt idx="4">
                  <c:v>#N/A</c:v>
                </c:pt>
                <c:pt idx="5">
                  <c:v>0.05</c:v>
                </c:pt>
                <c:pt idx="6">
                  <c:v>#N/A</c:v>
                </c:pt>
                <c:pt idx="7">
                  <c:v>0.06</c:v>
                </c:pt>
                <c:pt idx="8">
                  <c:v>#N/A</c:v>
                </c:pt>
                <c:pt idx="9">
                  <c:v>0.06</c:v>
                </c:pt>
              </c:numCache>
            </c:numRef>
          </c:val>
          <c:extLst>
            <c:ext xmlns:c16="http://schemas.microsoft.com/office/drawing/2014/chart" uri="{C3380CC4-5D6E-409C-BE32-E72D297353CC}">
              <c16:uniqueId val="{00000007-309D-4180-BB62-004055B8A600}"/>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0.2</c:v>
                </c:pt>
                <c:pt idx="2">
                  <c:v>#N/A</c:v>
                </c:pt>
                <c:pt idx="3">
                  <c:v>0.21</c:v>
                </c:pt>
                <c:pt idx="4">
                  <c:v>#N/A</c:v>
                </c:pt>
                <c:pt idx="5">
                  <c:v>0.02</c:v>
                </c:pt>
                <c:pt idx="6">
                  <c:v>#N/A</c:v>
                </c:pt>
                <c:pt idx="7">
                  <c:v>0.31</c:v>
                </c:pt>
                <c:pt idx="8">
                  <c:v>#N/A</c:v>
                </c:pt>
                <c:pt idx="9">
                  <c:v>0.23</c:v>
                </c:pt>
              </c:numCache>
            </c:numRef>
          </c:val>
          <c:extLst>
            <c:ext xmlns:c16="http://schemas.microsoft.com/office/drawing/2014/chart" uri="{C3380CC4-5D6E-409C-BE32-E72D297353CC}">
              <c16:uniqueId val="{00000008-309D-4180-BB62-004055B8A60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10.050000000000001</c:v>
                </c:pt>
                <c:pt idx="2">
                  <c:v>#N/A</c:v>
                </c:pt>
                <c:pt idx="3">
                  <c:v>11.79</c:v>
                </c:pt>
                <c:pt idx="4">
                  <c:v>#N/A</c:v>
                </c:pt>
                <c:pt idx="5">
                  <c:v>14.7</c:v>
                </c:pt>
                <c:pt idx="6">
                  <c:v>#N/A</c:v>
                </c:pt>
                <c:pt idx="7">
                  <c:v>9.67</c:v>
                </c:pt>
                <c:pt idx="8">
                  <c:v>#N/A</c:v>
                </c:pt>
                <c:pt idx="9">
                  <c:v>10.43</c:v>
                </c:pt>
              </c:numCache>
            </c:numRef>
          </c:val>
          <c:extLst>
            <c:ext xmlns:c16="http://schemas.microsoft.com/office/drawing/2014/chart" uri="{C3380CC4-5D6E-409C-BE32-E72D297353CC}">
              <c16:uniqueId val="{00000009-309D-4180-BB62-004055B8A60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613</c:v>
                </c:pt>
                <c:pt idx="5">
                  <c:v>649</c:v>
                </c:pt>
                <c:pt idx="8">
                  <c:v>600</c:v>
                </c:pt>
                <c:pt idx="11">
                  <c:v>627</c:v>
                </c:pt>
                <c:pt idx="14">
                  <c:v>617</c:v>
                </c:pt>
              </c:numCache>
            </c:numRef>
          </c:val>
          <c:extLst>
            <c:ext xmlns:c16="http://schemas.microsoft.com/office/drawing/2014/chart" uri="{C3380CC4-5D6E-409C-BE32-E72D297353CC}">
              <c16:uniqueId val="{00000000-476C-4581-B181-1F0A7E01D34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76C-4581-B181-1F0A7E01D34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7</c:v>
                </c:pt>
                <c:pt idx="3">
                  <c:v>6</c:v>
                </c:pt>
                <c:pt idx="6">
                  <c:v>5</c:v>
                </c:pt>
                <c:pt idx="9">
                  <c:v>4</c:v>
                </c:pt>
                <c:pt idx="12">
                  <c:v>4</c:v>
                </c:pt>
              </c:numCache>
            </c:numRef>
          </c:val>
          <c:extLst>
            <c:ext xmlns:c16="http://schemas.microsoft.com/office/drawing/2014/chart" uri="{C3380CC4-5D6E-409C-BE32-E72D297353CC}">
              <c16:uniqueId val="{00000002-476C-4581-B181-1F0A7E01D34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3-476C-4581-B181-1F0A7E01D34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118</c:v>
                </c:pt>
                <c:pt idx="3">
                  <c:v>111</c:v>
                </c:pt>
                <c:pt idx="6">
                  <c:v>106</c:v>
                </c:pt>
                <c:pt idx="9">
                  <c:v>104</c:v>
                </c:pt>
                <c:pt idx="12">
                  <c:v>102</c:v>
                </c:pt>
              </c:numCache>
            </c:numRef>
          </c:val>
          <c:extLst>
            <c:ext xmlns:c16="http://schemas.microsoft.com/office/drawing/2014/chart" uri="{C3380CC4-5D6E-409C-BE32-E72D297353CC}">
              <c16:uniqueId val="{00000004-476C-4581-B181-1F0A7E01D34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76C-4581-B181-1F0A7E01D34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76C-4581-B181-1F0A7E01D34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649</c:v>
                </c:pt>
                <c:pt idx="3">
                  <c:v>706</c:v>
                </c:pt>
                <c:pt idx="6">
                  <c:v>653</c:v>
                </c:pt>
                <c:pt idx="9">
                  <c:v>748</c:v>
                </c:pt>
                <c:pt idx="12">
                  <c:v>765</c:v>
                </c:pt>
              </c:numCache>
            </c:numRef>
          </c:val>
          <c:extLst>
            <c:ext xmlns:c16="http://schemas.microsoft.com/office/drawing/2014/chart" uri="{C3380CC4-5D6E-409C-BE32-E72D297353CC}">
              <c16:uniqueId val="{00000007-476C-4581-B181-1F0A7E01D34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162</c:v>
                </c:pt>
                <c:pt idx="2">
                  <c:v>#N/A</c:v>
                </c:pt>
                <c:pt idx="3">
                  <c:v>#N/A</c:v>
                </c:pt>
                <c:pt idx="4">
                  <c:v>174</c:v>
                </c:pt>
                <c:pt idx="5">
                  <c:v>#N/A</c:v>
                </c:pt>
                <c:pt idx="6">
                  <c:v>#N/A</c:v>
                </c:pt>
                <c:pt idx="7">
                  <c:v>164</c:v>
                </c:pt>
                <c:pt idx="8">
                  <c:v>#N/A</c:v>
                </c:pt>
                <c:pt idx="9">
                  <c:v>#N/A</c:v>
                </c:pt>
                <c:pt idx="10">
                  <c:v>229</c:v>
                </c:pt>
                <c:pt idx="11">
                  <c:v>#N/A</c:v>
                </c:pt>
                <c:pt idx="12">
                  <c:v>#N/A</c:v>
                </c:pt>
                <c:pt idx="13">
                  <c:v>254</c:v>
                </c:pt>
                <c:pt idx="14">
                  <c:v>#N/A</c:v>
                </c:pt>
              </c:numCache>
            </c:numRef>
          </c:val>
          <c:smooth val="0"/>
          <c:extLst>
            <c:ext xmlns:c16="http://schemas.microsoft.com/office/drawing/2014/chart" uri="{C3380CC4-5D6E-409C-BE32-E72D297353CC}">
              <c16:uniqueId val="{00000008-476C-4581-B181-1F0A7E01D34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6367</c:v>
                </c:pt>
                <c:pt idx="5">
                  <c:v>6848</c:v>
                </c:pt>
                <c:pt idx="8">
                  <c:v>6839</c:v>
                </c:pt>
                <c:pt idx="11">
                  <c:v>6858</c:v>
                </c:pt>
                <c:pt idx="14">
                  <c:v>7780</c:v>
                </c:pt>
              </c:numCache>
            </c:numRef>
          </c:val>
          <c:extLst>
            <c:ext xmlns:c16="http://schemas.microsoft.com/office/drawing/2014/chart" uri="{C3380CC4-5D6E-409C-BE32-E72D297353CC}">
              <c16:uniqueId val="{00000000-5F92-4498-8CB4-D2D916BA3AE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185</c:v>
                </c:pt>
                <c:pt idx="5">
                  <c:v>161</c:v>
                </c:pt>
                <c:pt idx="8">
                  <c:v>136</c:v>
                </c:pt>
                <c:pt idx="11">
                  <c:v>111</c:v>
                </c:pt>
                <c:pt idx="14">
                  <c:v>86</c:v>
                </c:pt>
              </c:numCache>
            </c:numRef>
          </c:val>
          <c:extLst>
            <c:ext xmlns:c16="http://schemas.microsoft.com/office/drawing/2014/chart" uri="{C3380CC4-5D6E-409C-BE32-E72D297353CC}">
              <c16:uniqueId val="{00000001-5F92-4498-8CB4-D2D916BA3AE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7467</c:v>
                </c:pt>
                <c:pt idx="5">
                  <c:v>7653</c:v>
                </c:pt>
                <c:pt idx="8">
                  <c:v>7586</c:v>
                </c:pt>
                <c:pt idx="11">
                  <c:v>7824</c:v>
                </c:pt>
                <c:pt idx="14">
                  <c:v>7644</c:v>
                </c:pt>
              </c:numCache>
            </c:numRef>
          </c:val>
          <c:extLst>
            <c:ext xmlns:c16="http://schemas.microsoft.com/office/drawing/2014/chart" uri="{C3380CC4-5D6E-409C-BE32-E72D297353CC}">
              <c16:uniqueId val="{00000002-5F92-4498-8CB4-D2D916BA3AE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F92-4498-8CB4-D2D916BA3AE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F92-4498-8CB4-D2D916BA3AE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F92-4498-8CB4-D2D916BA3AE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852</c:v>
                </c:pt>
                <c:pt idx="3">
                  <c:v>823</c:v>
                </c:pt>
                <c:pt idx="6">
                  <c:v>750</c:v>
                </c:pt>
                <c:pt idx="9">
                  <c:v>696</c:v>
                </c:pt>
                <c:pt idx="12">
                  <c:v>774</c:v>
                </c:pt>
              </c:numCache>
            </c:numRef>
          </c:val>
          <c:extLst>
            <c:ext xmlns:c16="http://schemas.microsoft.com/office/drawing/2014/chart" uri="{C3380CC4-5D6E-409C-BE32-E72D297353CC}">
              <c16:uniqueId val="{00000006-5F92-4498-8CB4-D2D916BA3AE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c:v>
                </c:pt>
                <c:pt idx="3">
                  <c:v>0</c:v>
                </c:pt>
                <c:pt idx="6">
                  <c:v>0</c:v>
                </c:pt>
                <c:pt idx="9">
                  <c:v>2</c:v>
                </c:pt>
                <c:pt idx="12">
                  <c:v>29</c:v>
                </c:pt>
              </c:numCache>
            </c:numRef>
          </c:val>
          <c:extLst>
            <c:ext xmlns:c16="http://schemas.microsoft.com/office/drawing/2014/chart" uri="{C3380CC4-5D6E-409C-BE32-E72D297353CC}">
              <c16:uniqueId val="{00000007-5F92-4498-8CB4-D2D916BA3AE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1091</c:v>
                </c:pt>
                <c:pt idx="3">
                  <c:v>1006</c:v>
                </c:pt>
                <c:pt idx="6">
                  <c:v>924</c:v>
                </c:pt>
                <c:pt idx="9">
                  <c:v>902</c:v>
                </c:pt>
                <c:pt idx="12">
                  <c:v>837</c:v>
                </c:pt>
              </c:numCache>
            </c:numRef>
          </c:val>
          <c:extLst>
            <c:ext xmlns:c16="http://schemas.microsoft.com/office/drawing/2014/chart" uri="{C3380CC4-5D6E-409C-BE32-E72D297353CC}">
              <c16:uniqueId val="{00000008-5F92-4498-8CB4-D2D916BA3AE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F92-4498-8CB4-D2D916BA3AE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7263</c:v>
                </c:pt>
                <c:pt idx="3">
                  <c:v>7344</c:v>
                </c:pt>
                <c:pt idx="6">
                  <c:v>8132</c:v>
                </c:pt>
                <c:pt idx="9">
                  <c:v>8318</c:v>
                </c:pt>
                <c:pt idx="12">
                  <c:v>9634</c:v>
                </c:pt>
              </c:numCache>
            </c:numRef>
          </c:val>
          <c:extLst>
            <c:ext xmlns:c16="http://schemas.microsoft.com/office/drawing/2014/chart" uri="{C3380CC4-5D6E-409C-BE32-E72D297353CC}">
              <c16:uniqueId val="{0000000A-5F92-4498-8CB4-D2D916BA3AE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F92-4498-8CB4-D2D916BA3AE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2036</c:v>
                </c:pt>
                <c:pt idx="1">
                  <c:v>2067</c:v>
                </c:pt>
                <c:pt idx="2">
                  <c:v>1933</c:v>
                </c:pt>
              </c:numCache>
            </c:numRef>
          </c:val>
          <c:extLst>
            <c:ext xmlns:c16="http://schemas.microsoft.com/office/drawing/2014/chart" uri="{C3380CC4-5D6E-409C-BE32-E72D297353CC}">
              <c16:uniqueId val="{00000000-04A8-465A-9F09-4B470CC8F19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1142</c:v>
                </c:pt>
                <c:pt idx="1">
                  <c:v>1143</c:v>
                </c:pt>
                <c:pt idx="2">
                  <c:v>1143</c:v>
                </c:pt>
              </c:numCache>
            </c:numRef>
          </c:val>
          <c:extLst>
            <c:ext xmlns:c16="http://schemas.microsoft.com/office/drawing/2014/chart" uri="{C3380CC4-5D6E-409C-BE32-E72D297353CC}">
              <c16:uniqueId val="{00000001-04A8-465A-9F09-4B470CC8F19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4182</c:v>
                </c:pt>
                <c:pt idx="1">
                  <c:v>4384</c:v>
                </c:pt>
                <c:pt idx="2">
                  <c:v>4333</c:v>
                </c:pt>
              </c:numCache>
            </c:numRef>
          </c:val>
          <c:extLst>
            <c:ext xmlns:c16="http://schemas.microsoft.com/office/drawing/2014/chart" uri="{C3380CC4-5D6E-409C-BE32-E72D297353CC}">
              <c16:uniqueId val="{00000002-04A8-465A-9F09-4B470CC8F19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{5F563554-6A9E-45E7-8E01-6213DF443350}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C50E-4D20-8E50-DFED23881B7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{AFD433BD-CE27-488E-8ABA-4A4CDAF6B5FC}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50E-4D20-8E50-DFED23881B7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{C6E98CA5-2192-46D1-916B-527F54649012}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50E-4D20-8E50-DFED23881B7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{8B97C78D-F791-4020-9FA3-34BF76237482}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50E-4D20-8E50-DFED23881B7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{3A2DBD96-06AF-4352-BB26-125F4A6D8703}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50E-4D20-8E50-DFED23881B79}"/>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{10383A3D-C886-4DC2-A8B1-82C11709AD60}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C50E-4D20-8E50-DFED23881B79}"/>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{D03294C4-3E07-4EAC-A8F2-472E0B9D90E6}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C50E-4D20-8E50-DFED23881B79}"/>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{005419CD-319D-41B3-B315-1A56EF7D1162}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C50E-4D20-8E50-DFED23881B79}"/>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{32016EE2-364B-48A2-8CFB-E6CEE3F42737}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C50E-4D20-8E50-DFED23881B7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53.5</c:v>
                </c:pt>
                <c:pt idx="16">
                  <c:v>57.6</c:v>
                </c:pt>
                <c:pt idx="24">
                  <c:v>58.7</c:v>
                </c:pt>
                <c:pt idx="32">
                  <c:v>58.5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C50E-4D20-8E50-DFED23881B7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{F794F74F-CAF2-4463-B43E-EC5CD2B3FAC9}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C50E-4D20-8E50-DFED23881B7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{8A6F49C4-187A-4E31-909B-2AC5612369EB}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50E-4D20-8E50-DFED23881B7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{EEB74040-1A0F-4E32-8667-84A5E008ECF5}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50E-4D20-8E50-DFED23881B7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{6374865D-8735-4984-937C-DD05F30BC09A}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50E-4D20-8E50-DFED23881B7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{45E2C654-F5E2-449C-AA86-C6A392383EC1}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50E-4D20-8E50-DFED23881B79}"/>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{685FF93B-5481-4BD9-AF4B-9FFCD81A3070}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C50E-4D20-8E50-DFED23881B79}"/>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{403CF0E1-F704-42A6-BD93-CABF1B34A883}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C50E-4D20-8E50-DFED23881B79}"/>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{7C617909-6A17-4041-BBC2-E1747422C667}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C50E-4D20-8E50-DFED23881B79}"/>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{08E6E9DC-B64C-4BFF-9674-FE73BCC76328}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C50E-4D20-8E50-DFED23881B7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56.3</c:v>
                </c:pt>
                <c:pt idx="16">
                  <c:v>57.6</c:v>
                </c:pt>
                <c:pt idx="24">
                  <c:v>58.8</c:v>
                </c:pt>
                <c:pt idx="32">
                  <c:v>59.5</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C50E-4D20-8E50-DFED23881B79}"/>
            </c:ext>
          </c:extLst>
        </c:ser>
        <c:dLbls>
          <c:showLegendKey val="0"/>
          <c:showVal val="1"/>
          <c:showCatName val="0"/>
          <c:showSerName val="0"/>
          <c:showPercent val="0"/>
          <c:showBubbleSize val="0"/>
        </c:dLbls>
        <c:axId val="46179840"/>
        <c:axId val="46181760"/>
      </c:scatterChart>
      <c:valAx>
        <c:axId val="46179840"/>
        <c:scaling>
          <c:orientation val="minMax"/>
          <c:max val="59.800000000000004"/>
          <c:min val="56.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{350ABA1D-D3BF-4646-AD87-9DBB9E0C1F8F}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9F18-4938-9B23-1AE72327B69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{AE919EF3-CEF9-46F0-929C-F00E9573B5AC}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F18-4938-9B23-1AE72327B69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{CE306C8D-E18F-46DD-BA3F-ACC90E6D8FB5}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F18-4938-9B23-1AE72327B69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{C973BE15-B2AC-4031-9837-3FB8B3D99133}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F18-4938-9B23-1AE72327B69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{16FF5C20-F4F6-4CC0-A59F-D7E7202458E5}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F18-4938-9B23-1AE72327B697}"/>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{39B27292-AE35-4043-AC75-05BCDB71C3DB}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9F18-4938-9B23-1AE72327B697}"/>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{D0C2DD3E-DA4E-4A55-A3B6-ABFC44AFC877}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9F18-4938-9B23-1AE72327B697}"/>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{EFF566C5-46B1-438B-9F70-AB83D13B18A0}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9F18-4938-9B23-1AE72327B697}"/>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{251D254A-6534-4708-94BA-D193765C8325}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9F18-4938-9B23-1AE72327B69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5.2</c:v>
                </c:pt>
                <c:pt idx="8">
                  <c:v>5</c:v>
                </c:pt>
                <c:pt idx="16">
                  <c:v>5.0999999999999996</c:v>
                </c:pt>
                <c:pt idx="24">
                  <c:v>5.8</c:v>
                </c:pt>
                <c:pt idx="32">
                  <c:v>6.6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9F18-4938-9B23-1AE72327B69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{5B1462B7-9729-4352-BBD0-ACB9C1BAAEE2}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9F18-4938-9B23-1AE72327B69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{23FDD4D6-720B-449A-A32F-27E11FA0CD1C}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F18-4938-9B23-1AE72327B69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{31F7D3E7-F383-4CAA-A669-AC087C114E3B}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F18-4938-9B23-1AE72327B69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{F59F282C-0820-4AC4-A4EA-FF72879805F2}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F18-4938-9B23-1AE72327B69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{D0117083-4F66-4A36-BE55-7A49FC59B629}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F18-4938-9B23-1AE72327B697}"/>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{70D2A654-6DCF-49BC-8DA0-872B00CA05F6}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9F18-4938-9B23-1AE72327B697}"/>
                </c:ext>
              </c:extLst>
            </c:dLbl>
            <c:dLbl>
              <c:idx val="16"/>
              <c:layout>
                <c:manualLayout>
                  <c:x val="-4.5160355153971307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{5B4B3B52-6822-4310-BBE1-51D9482E6989}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9F18-4938-9B23-1AE72327B697}"/>
                </c:ext>
              </c:extLst>
            </c:dLbl>
            <c:dLbl>
              <c:idx val="24"/>
              <c:layout>
                <c:manualLayout>
                  <c:x val="-1.8235628084249993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{E3BDDC64-87F5-489A-8B1B-61491F996B16}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9F18-4938-9B23-1AE72327B697}"/>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{064C2636-D2BB-4798-8711-54EAC7817F64}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9F18-4938-9B23-1AE72327B69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7.4</c:v>
                </c:pt>
                <c:pt idx="16">
                  <c:v>7.1</c:v>
                </c:pt>
                <c:pt idx="24">
                  <c:v>7.1</c:v>
                </c:pt>
                <c:pt idx="32">
                  <c:v>7.3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9F18-4938-9B23-1AE72327B697}"/>
            </c:ext>
          </c:extLst>
        </c:ser>
        <c:dLbls>
          <c:showLegendKey val="0"/>
          <c:showVal val="1"/>
          <c:showCatName val="0"/>
          <c:showSerName val="0"/>
          <c:showPercent val="0"/>
          <c:showBubbleSize val="0"/>
        </c:dLbls>
        <c:axId val="84219776"/>
        <c:axId val="84234240"/>
      </c:scatterChart>
      <c:valAx>
        <c:axId val="84219776"/>
        <c:scaling>
          <c:orientation val="minMax"/>
          <c:max val="7.8999999999999995"/>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北海道上士幌町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元利償還金等について、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年度に償還が終了した地方債の償還額よりも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年度から償還が開始された地方債の償還額が上回ったため、増となっている。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しかし、地方債の新規借入については交付税措置のある有利なものを選択しているため、実質公債費比率の分子は元利償還金等の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割</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程度となっている。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H27</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220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百万円新規積立して以降、毎年利子積立のみ行っており取り崩しはしていない。ここ数年の公共施設の新規整備や更新に伴う地方債の新規借入により将来公債費の増加が見込まれるため、計画的に基金の取り崩しを行い、その償還財源に充て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北海道上士幌町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充当可能基金残高と基準財政需要額算入見込額が将来負担額を大幅に上回っている。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これは、ふるさと納税が堅調なことによる基金残高の増、また交付税措置のある有利な地方債を選択していることによる基準財政需要額算入見込額の増によるものである。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北海道上士幌町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については、ふるさと納税寄付金の増収等により約３億５千万円を積立てた一方、道の駅整備工事などの大型工事に伴い財政調整基金全体で約４億８千万円を取り崩した。また、減債</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基金については、前年度から横ばいで推移している。その他特定目的基金については、ふるさと納税が堅調なことにより増加して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いる基金もあるが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、結果として、基金全体では前年度から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１８４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百万円程度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必要とされる事務事業を実施するため、適正管理をしつつ必要に応じ充当していくこととする。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金は、総合計画で予定されている普通建設事業の財源として計画的に積み立ててきている。ふるさと納税・子育て少子化対策夢基金は、ふるさと納税を原資に、子どもが健やかに生まれ育つ環境づくり及び少子化対策の推進を図るために平成２６年度から関連施策の財源として活用している。旧国鉄士幌線コンクリートアーチ橋保存基金は、観光資源であるアーチ橋及び関連構造物の保存に充てるための財源としている。ふるさと納税・生涯活躍いきがい基金は、ふるさと納税を原資に地域包括ケアの醸成と生涯活躍できる町の実現に向けた施策の財源と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ふるさと納税を活用するための基金については、ふるさと納税寄付金の受領に伴い増加している。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将来必要とされる施策を実施するための財源とするため、計画的に積立を行っていく。また取崩しについては、それぞれの基金の使途に応じた関連施策に適正に活用していく。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令和元年度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は財源調整のため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約２億１千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万円を一般会計に繰り入れ、決算後積立や新規積立などにより、結果として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１３４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必要とされる事務事業を実施するため、適正管理をしつつ必要に応じ充当していくこととする。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利子分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のみ積立をしており、増減はない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大型公共事業の実施に伴い、将来公債費が増加することが見込まれており、その際の充当財源とすることが計画されている。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北海道上士幌町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4,957
4,825
694.23
11,075,435
10,673,888
400,397
3,838,629
9,634,011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類似団体の平均値をやや下回っているが、一部の公共施設では老朽化が進み大規模改修や修繕が必要となってきている。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少子高齢化の進行により今後厳しい財政運営が予想されることから、公共施設総合管理計画に基づき適正な維持管理と、長寿命化や除却等の検討を引き続き進めていく。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8" name="テキスト ボックス 5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0" name="テキスト ボックス 5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1" name="直線コネクタ 6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2" name="テキスト ボックス 6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3" name="直線コネクタ 6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4" name="テキスト ボックス 6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5" name="直線コネクタ 6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6" name="テキスト ボックス 6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7" name="直線コネクタ 6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8" name="テキスト ボックス 6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9" name="直線コネクタ 6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0" name="テキスト ボックス 6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1" name="直線コネクタ 7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2" name="テキスト ボックス 7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3" name="直線コネクタ 7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4" name="テキスト ボックス 7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56878</xdr:rowOff>
    </xdr:from>
    <xdr:to>
      <xdr:col>23</xdr:col>
      <xdr:colOff>85090</xdr:colOff>
      <xdr:row>34</xdr:row>
      <xdr:rowOff>67038</xdr:rowOff>
    </xdr:to>
    <xdr:cxnSp macro="">
      <xdr:nvCxnSpPr>
        <xdr:cNvPr id="76" name="直線コネクタ 75"/>
        <xdr:cNvCxnSpPr/>
      </xdr:nvCxnSpPr>
      <xdr:spPr>
        <a:xfrm flipV="1">
          <a:off x="4760595" y="5286103"/>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70865</xdr:rowOff>
    </xdr:from>
    <xdr:ext cx="405111" cy="259045"/>
    <xdr:sp macro="" textlink="">
      <xdr:nvSpPr>
        <xdr:cNvPr id="77" name="有形固定資産減価償却率最小値テキスト"/>
        <xdr:cNvSpPr txBox="1"/>
      </xdr:nvSpPr>
      <xdr:spPr>
        <a:xfrm>
          <a:off x="4813300" y="667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67038</xdr:rowOff>
    </xdr:from>
    <xdr:to>
      <xdr:col>23</xdr:col>
      <xdr:colOff>174625</xdr:colOff>
      <xdr:row>34</xdr:row>
      <xdr:rowOff>67038</xdr:rowOff>
    </xdr:to>
    <xdr:cxnSp macro="">
      <xdr:nvCxnSpPr>
        <xdr:cNvPr id="78" name="直線コネクタ 77"/>
        <xdr:cNvCxnSpPr/>
      </xdr:nvCxnSpPr>
      <xdr:spPr>
        <a:xfrm>
          <a:off x="4673600" y="666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3555</xdr:rowOff>
    </xdr:from>
    <xdr:ext cx="405111" cy="259045"/>
    <xdr:sp macro="" textlink="">
      <xdr:nvSpPr>
        <xdr:cNvPr id="79" name="有形固定資産減価償却率最大値テキスト"/>
        <xdr:cNvSpPr txBox="1"/>
      </xdr:nvSpPr>
      <xdr:spPr>
        <a:xfrm>
          <a:off x="4813300" y="5061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56878</xdr:rowOff>
    </xdr:from>
    <xdr:to>
      <xdr:col>23</xdr:col>
      <xdr:colOff>174625</xdr:colOff>
      <xdr:row>26</xdr:row>
      <xdr:rowOff>56878</xdr:rowOff>
    </xdr:to>
    <xdr:cxnSp macro="">
      <xdr:nvCxnSpPr>
        <xdr:cNvPr id="80" name="直線コネクタ 79"/>
        <xdr:cNvCxnSpPr/>
      </xdr:nvCxnSpPr>
      <xdr:spPr>
        <a:xfrm>
          <a:off x="4673600" y="528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12445</xdr:rowOff>
    </xdr:from>
    <xdr:ext cx="405111" cy="259045"/>
    <xdr:sp macro="" textlink="">
      <xdr:nvSpPr>
        <xdr:cNvPr id="81" name="有形固定資産減価償却率平均値テキスト"/>
        <xdr:cNvSpPr txBox="1"/>
      </xdr:nvSpPr>
      <xdr:spPr>
        <a:xfrm>
          <a:off x="4813300" y="60989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34018</xdr:rowOff>
    </xdr:from>
    <xdr:to>
      <xdr:col>23</xdr:col>
      <xdr:colOff>136525</xdr:colOff>
      <xdr:row>31</xdr:row>
      <xdr:rowOff>135618</xdr:rowOff>
    </xdr:to>
    <xdr:sp macro="" textlink="">
      <xdr:nvSpPr>
        <xdr:cNvPr id="82" name="フローチャート: 判断 81"/>
        <xdr:cNvSpPr/>
      </xdr:nvSpPr>
      <xdr:spPr>
        <a:xfrm>
          <a:off x="4711700" y="612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12428</xdr:rowOff>
    </xdr:from>
    <xdr:to>
      <xdr:col>19</xdr:col>
      <xdr:colOff>187325</xdr:colOff>
      <xdr:row>31</xdr:row>
      <xdr:rowOff>114028</xdr:rowOff>
    </xdr:to>
    <xdr:sp macro="" textlink="">
      <xdr:nvSpPr>
        <xdr:cNvPr id="83" name="フローチャート: 判断 82"/>
        <xdr:cNvSpPr/>
      </xdr:nvSpPr>
      <xdr:spPr>
        <a:xfrm>
          <a:off x="40005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146867</xdr:rowOff>
    </xdr:from>
    <xdr:to>
      <xdr:col>15</xdr:col>
      <xdr:colOff>187325</xdr:colOff>
      <xdr:row>31</xdr:row>
      <xdr:rowOff>77017</xdr:rowOff>
    </xdr:to>
    <xdr:sp macro="" textlink="">
      <xdr:nvSpPr>
        <xdr:cNvPr id="84" name="フローチャート: 判断 83"/>
        <xdr:cNvSpPr/>
      </xdr:nvSpPr>
      <xdr:spPr>
        <a:xfrm>
          <a:off x="3238500" y="60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106771</xdr:rowOff>
    </xdr:from>
    <xdr:to>
      <xdr:col>11</xdr:col>
      <xdr:colOff>187325</xdr:colOff>
      <xdr:row>31</xdr:row>
      <xdr:rowOff>36921</xdr:rowOff>
    </xdr:to>
    <xdr:sp macro="" textlink="">
      <xdr:nvSpPr>
        <xdr:cNvPr id="85" name="フローチャート: 判断 84"/>
        <xdr:cNvSpPr/>
      </xdr:nvSpPr>
      <xdr:spPr>
        <a:xfrm>
          <a:off x="2476500" y="60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42001</xdr:rowOff>
    </xdr:from>
    <xdr:to>
      <xdr:col>7</xdr:col>
      <xdr:colOff>187325</xdr:colOff>
      <xdr:row>30</xdr:row>
      <xdr:rowOff>143601</xdr:rowOff>
    </xdr:to>
    <xdr:sp macro="" textlink="">
      <xdr:nvSpPr>
        <xdr:cNvPr id="86" name="フローチャート: 判断 85"/>
        <xdr:cNvSpPr/>
      </xdr:nvSpPr>
      <xdr:spPr>
        <a:xfrm>
          <a:off x="1714500" y="595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7" name="テキスト ボックス 8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8" name="テキスト ボックス 8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9" name="テキスト ボックス 8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0" name="テキスト ボックス 8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1" name="テキスト ボックス 9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3175</xdr:rowOff>
    </xdr:from>
    <xdr:to>
      <xdr:col>23</xdr:col>
      <xdr:colOff>136525</xdr:colOff>
      <xdr:row>31</xdr:row>
      <xdr:rowOff>104775</xdr:rowOff>
    </xdr:to>
    <xdr:sp macro="" textlink="">
      <xdr:nvSpPr>
        <xdr:cNvPr id="92" name="楕円 91"/>
        <xdr:cNvSpPr/>
      </xdr:nvSpPr>
      <xdr:spPr>
        <a:xfrm>
          <a:off x="47117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26052</xdr:rowOff>
    </xdr:from>
    <xdr:ext cx="405111" cy="259045"/>
    <xdr:sp macro="" textlink="">
      <xdr:nvSpPr>
        <xdr:cNvPr id="93" name="有形固定資産減価償却率該当値テキスト"/>
        <xdr:cNvSpPr txBox="1"/>
      </xdr:nvSpPr>
      <xdr:spPr>
        <a:xfrm>
          <a:off x="4813300" y="5941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9344</xdr:rowOff>
    </xdr:from>
    <xdr:to>
      <xdr:col>19</xdr:col>
      <xdr:colOff>187325</xdr:colOff>
      <xdr:row>31</xdr:row>
      <xdr:rowOff>110944</xdr:rowOff>
    </xdr:to>
    <xdr:sp macro="" textlink="">
      <xdr:nvSpPr>
        <xdr:cNvPr id="94" name="楕円 93"/>
        <xdr:cNvSpPr/>
      </xdr:nvSpPr>
      <xdr:spPr>
        <a:xfrm>
          <a:off x="4000500" y="609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53975</xdr:rowOff>
    </xdr:from>
    <xdr:to>
      <xdr:col>23</xdr:col>
      <xdr:colOff>85725</xdr:colOff>
      <xdr:row>31</xdr:row>
      <xdr:rowOff>60144</xdr:rowOff>
    </xdr:to>
    <xdr:cxnSp macro="">
      <xdr:nvCxnSpPr>
        <xdr:cNvPr id="95" name="直線コネクタ 94"/>
        <xdr:cNvCxnSpPr/>
      </xdr:nvCxnSpPr>
      <xdr:spPr>
        <a:xfrm flipV="1">
          <a:off x="4051300" y="6140450"/>
          <a:ext cx="711200" cy="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146867</xdr:rowOff>
    </xdr:from>
    <xdr:to>
      <xdr:col>15</xdr:col>
      <xdr:colOff>187325</xdr:colOff>
      <xdr:row>31</xdr:row>
      <xdr:rowOff>77017</xdr:rowOff>
    </xdr:to>
    <xdr:sp macro="" textlink="">
      <xdr:nvSpPr>
        <xdr:cNvPr id="96" name="楕円 95"/>
        <xdr:cNvSpPr/>
      </xdr:nvSpPr>
      <xdr:spPr>
        <a:xfrm>
          <a:off x="3238500" y="606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26217</xdr:rowOff>
    </xdr:from>
    <xdr:to>
      <xdr:col>19</xdr:col>
      <xdr:colOff>136525</xdr:colOff>
      <xdr:row>31</xdr:row>
      <xdr:rowOff>60144</xdr:rowOff>
    </xdr:to>
    <xdr:cxnSp macro="">
      <xdr:nvCxnSpPr>
        <xdr:cNvPr id="97" name="直線コネクタ 96"/>
        <xdr:cNvCxnSpPr/>
      </xdr:nvCxnSpPr>
      <xdr:spPr>
        <a:xfrm>
          <a:off x="3289300" y="6112692"/>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20411</xdr:rowOff>
    </xdr:from>
    <xdr:to>
      <xdr:col>11</xdr:col>
      <xdr:colOff>187325</xdr:colOff>
      <xdr:row>30</xdr:row>
      <xdr:rowOff>122011</xdr:rowOff>
    </xdr:to>
    <xdr:sp macro="" textlink="">
      <xdr:nvSpPr>
        <xdr:cNvPr id="98" name="楕円 97"/>
        <xdr:cNvSpPr/>
      </xdr:nvSpPr>
      <xdr:spPr>
        <a:xfrm>
          <a:off x="2476500" y="593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71211</xdr:rowOff>
    </xdr:from>
    <xdr:to>
      <xdr:col>15</xdr:col>
      <xdr:colOff>136525</xdr:colOff>
      <xdr:row>31</xdr:row>
      <xdr:rowOff>26217</xdr:rowOff>
    </xdr:to>
    <xdr:cxnSp macro="">
      <xdr:nvCxnSpPr>
        <xdr:cNvPr id="99" name="直線コネクタ 98"/>
        <xdr:cNvCxnSpPr/>
      </xdr:nvCxnSpPr>
      <xdr:spPr>
        <a:xfrm>
          <a:off x="2527300" y="5986236"/>
          <a:ext cx="762000" cy="126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105155</xdr:rowOff>
    </xdr:from>
    <xdr:ext cx="405111" cy="259045"/>
    <xdr:sp macro="" textlink="">
      <xdr:nvSpPr>
        <xdr:cNvPr id="100" name="n_1aveValue有形固定資産減価償却率"/>
        <xdr:cNvSpPr txBox="1"/>
      </xdr:nvSpPr>
      <xdr:spPr>
        <a:xfrm>
          <a:off x="38360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68144</xdr:rowOff>
    </xdr:from>
    <xdr:ext cx="405111" cy="259045"/>
    <xdr:sp macro="" textlink="">
      <xdr:nvSpPr>
        <xdr:cNvPr id="101" name="n_2aveValue有形固定資産減価償却率"/>
        <xdr:cNvSpPr txBox="1"/>
      </xdr:nvSpPr>
      <xdr:spPr>
        <a:xfrm>
          <a:off x="3086744" y="6154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28048</xdr:rowOff>
    </xdr:from>
    <xdr:ext cx="405111" cy="259045"/>
    <xdr:sp macro="" textlink="">
      <xdr:nvSpPr>
        <xdr:cNvPr id="102" name="n_3aveValue有形固定資産減価償却率"/>
        <xdr:cNvSpPr txBox="1"/>
      </xdr:nvSpPr>
      <xdr:spPr>
        <a:xfrm>
          <a:off x="2324744" y="6114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160128</xdr:rowOff>
    </xdr:from>
    <xdr:ext cx="405111" cy="259045"/>
    <xdr:sp macro="" textlink="">
      <xdr:nvSpPr>
        <xdr:cNvPr id="103" name="n_4aveValue有形固定資産減価償却率"/>
        <xdr:cNvSpPr txBox="1"/>
      </xdr:nvSpPr>
      <xdr:spPr>
        <a:xfrm>
          <a:off x="1562744" y="573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127471</xdr:rowOff>
    </xdr:from>
    <xdr:ext cx="405111" cy="259045"/>
    <xdr:sp macro="" textlink="">
      <xdr:nvSpPr>
        <xdr:cNvPr id="104" name="n_1mainValue有形固定資産減価償却率"/>
        <xdr:cNvSpPr txBox="1"/>
      </xdr:nvSpPr>
      <xdr:spPr>
        <a:xfrm>
          <a:off x="3836044" y="587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93544</xdr:rowOff>
    </xdr:from>
    <xdr:ext cx="405111" cy="259045"/>
    <xdr:sp macro="" textlink="">
      <xdr:nvSpPr>
        <xdr:cNvPr id="105" name="n_2mainValue有形固定資産減価償却率"/>
        <xdr:cNvSpPr txBox="1"/>
      </xdr:nvSpPr>
      <xdr:spPr>
        <a:xfrm>
          <a:off x="3086744" y="5837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138538</xdr:rowOff>
    </xdr:from>
    <xdr:ext cx="405111" cy="259045"/>
    <xdr:sp macro="" textlink="">
      <xdr:nvSpPr>
        <xdr:cNvPr id="106" name="n_3mainValue有形固定資産減価償却率"/>
        <xdr:cNvSpPr txBox="1"/>
      </xdr:nvSpPr>
      <xdr:spPr>
        <a:xfrm>
          <a:off x="2324744" y="5710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[ 316.5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高度情報通信網（光回線等）整備事業や道の駅整備事業等の大型ハード事業により、起債借入額が増額したことや、充当可能基金を事業経費に充当したことから、類似団体の平均値より上回っている。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今後、公共施設の大規模改修や修繕等により、充当可能基金が減少していくことが予想されるため、将来負担額の抑制を図り財政の健全化に努めていく必要がある。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6" name="テキスト ボックス 125"/>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136280</xdr:rowOff>
    </xdr:to>
    <xdr:cxnSp macro="">
      <xdr:nvCxnSpPr>
        <xdr:cNvPr id="137" name="直線コネクタ 136"/>
        <xdr:cNvCxnSpPr/>
      </xdr:nvCxnSpPr>
      <xdr:spPr>
        <a:xfrm flipV="1">
          <a:off x="14793595" y="5261428"/>
          <a:ext cx="1269" cy="147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140107</xdr:rowOff>
    </xdr:from>
    <xdr:ext cx="469744" cy="259045"/>
    <xdr:sp macro="" textlink="">
      <xdr:nvSpPr>
        <xdr:cNvPr id="138" name="債務償還比率最小値テキスト"/>
        <xdr:cNvSpPr txBox="1"/>
      </xdr:nvSpPr>
      <xdr:spPr>
        <a:xfrm>
          <a:off x="14846300" y="674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136280</xdr:rowOff>
    </xdr:from>
    <xdr:to>
      <xdr:col>76</xdr:col>
      <xdr:colOff>111125</xdr:colOff>
      <xdr:row>34</xdr:row>
      <xdr:rowOff>136280</xdr:rowOff>
    </xdr:to>
    <xdr:cxnSp macro="">
      <xdr:nvCxnSpPr>
        <xdr:cNvPr id="139" name="直線コネクタ 138"/>
        <xdr:cNvCxnSpPr/>
      </xdr:nvCxnSpPr>
      <xdr:spPr>
        <a:xfrm>
          <a:off x="14706600" y="67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117855</xdr:rowOff>
    </xdr:from>
    <xdr:ext cx="469744" cy="259045"/>
    <xdr:sp macro="" textlink="">
      <xdr:nvSpPr>
        <xdr:cNvPr id="142" name="債務償還比率平均値テキスト"/>
        <xdr:cNvSpPr txBox="1"/>
      </xdr:nvSpPr>
      <xdr:spPr>
        <a:xfrm>
          <a:off x="14846300" y="55185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94978</xdr:rowOff>
    </xdr:from>
    <xdr:to>
      <xdr:col>76</xdr:col>
      <xdr:colOff>73025</xdr:colOff>
      <xdr:row>29</xdr:row>
      <xdr:rowOff>25128</xdr:rowOff>
    </xdr:to>
    <xdr:sp macro="" textlink="">
      <xdr:nvSpPr>
        <xdr:cNvPr id="143" name="フローチャート: 判断 142"/>
        <xdr:cNvSpPr/>
      </xdr:nvSpPr>
      <xdr:spPr>
        <a:xfrm>
          <a:off x="14744700" y="5667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64289</xdr:rowOff>
    </xdr:from>
    <xdr:to>
      <xdr:col>72</xdr:col>
      <xdr:colOff>123825</xdr:colOff>
      <xdr:row>28</xdr:row>
      <xdr:rowOff>165889</xdr:rowOff>
    </xdr:to>
    <xdr:sp macro="" textlink="">
      <xdr:nvSpPr>
        <xdr:cNvPr id="144" name="フローチャート: 判断 143"/>
        <xdr:cNvSpPr/>
      </xdr:nvSpPr>
      <xdr:spPr>
        <a:xfrm>
          <a:off x="14033500" y="563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21572</xdr:rowOff>
    </xdr:from>
    <xdr:to>
      <xdr:col>68</xdr:col>
      <xdr:colOff>123825</xdr:colOff>
      <xdr:row>28</xdr:row>
      <xdr:rowOff>123172</xdr:rowOff>
    </xdr:to>
    <xdr:sp macro="" textlink="">
      <xdr:nvSpPr>
        <xdr:cNvPr id="145" name="フローチャート: 判断 144"/>
        <xdr:cNvSpPr/>
      </xdr:nvSpPr>
      <xdr:spPr>
        <a:xfrm>
          <a:off x="13271500" y="5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11240</xdr:rowOff>
    </xdr:from>
    <xdr:to>
      <xdr:col>64</xdr:col>
      <xdr:colOff>123825</xdr:colOff>
      <xdr:row>28</xdr:row>
      <xdr:rowOff>112840</xdr:rowOff>
    </xdr:to>
    <xdr:sp macro="" textlink="">
      <xdr:nvSpPr>
        <xdr:cNvPr id="146" name="フローチャート: 判断 145"/>
        <xdr:cNvSpPr/>
      </xdr:nvSpPr>
      <xdr:spPr>
        <a:xfrm>
          <a:off x="12509500" y="558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9543</xdr:rowOff>
    </xdr:from>
    <xdr:to>
      <xdr:col>60</xdr:col>
      <xdr:colOff>123825</xdr:colOff>
      <xdr:row>28</xdr:row>
      <xdr:rowOff>111143</xdr:rowOff>
    </xdr:to>
    <xdr:sp macro="" textlink="">
      <xdr:nvSpPr>
        <xdr:cNvPr id="147" name="フローチャート: 判断 146"/>
        <xdr:cNvSpPr/>
      </xdr:nvSpPr>
      <xdr:spPr>
        <a:xfrm>
          <a:off x="11747500" y="558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126592</xdr:rowOff>
    </xdr:from>
    <xdr:to>
      <xdr:col>76</xdr:col>
      <xdr:colOff>73025</xdr:colOff>
      <xdr:row>29</xdr:row>
      <xdr:rowOff>56742</xdr:rowOff>
    </xdr:to>
    <xdr:sp macro="" textlink="">
      <xdr:nvSpPr>
        <xdr:cNvPr id="153" name="楕円 152"/>
        <xdr:cNvSpPr/>
      </xdr:nvSpPr>
      <xdr:spPr>
        <a:xfrm>
          <a:off x="14744700" y="569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105019</xdr:rowOff>
    </xdr:from>
    <xdr:ext cx="469744" cy="259045"/>
    <xdr:sp macro="" textlink="">
      <xdr:nvSpPr>
        <xdr:cNvPr id="154" name="債務償還比率該当値テキスト"/>
        <xdr:cNvSpPr txBox="1"/>
      </xdr:nvSpPr>
      <xdr:spPr>
        <a:xfrm>
          <a:off x="14846300" y="567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41121</xdr:rowOff>
    </xdr:from>
    <xdr:to>
      <xdr:col>72</xdr:col>
      <xdr:colOff>123825</xdr:colOff>
      <xdr:row>27</xdr:row>
      <xdr:rowOff>142721</xdr:rowOff>
    </xdr:to>
    <xdr:sp macro="" textlink="">
      <xdr:nvSpPr>
        <xdr:cNvPr id="155" name="楕円 154"/>
        <xdr:cNvSpPr/>
      </xdr:nvSpPr>
      <xdr:spPr>
        <a:xfrm>
          <a:off x="14033500" y="544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91921</xdr:rowOff>
    </xdr:from>
    <xdr:to>
      <xdr:col>76</xdr:col>
      <xdr:colOff>22225</xdr:colOff>
      <xdr:row>29</xdr:row>
      <xdr:rowOff>5942</xdr:rowOff>
    </xdr:to>
    <xdr:cxnSp macro="">
      <xdr:nvCxnSpPr>
        <xdr:cNvPr id="156" name="直線コネクタ 155"/>
        <xdr:cNvCxnSpPr/>
      </xdr:nvCxnSpPr>
      <xdr:spPr>
        <a:xfrm>
          <a:off x="14084300" y="5492596"/>
          <a:ext cx="711200" cy="25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60552</xdr:rowOff>
    </xdr:from>
    <xdr:to>
      <xdr:col>68</xdr:col>
      <xdr:colOff>123825</xdr:colOff>
      <xdr:row>27</xdr:row>
      <xdr:rowOff>162152</xdr:rowOff>
    </xdr:to>
    <xdr:sp macro="" textlink="">
      <xdr:nvSpPr>
        <xdr:cNvPr id="157" name="楕円 156"/>
        <xdr:cNvSpPr/>
      </xdr:nvSpPr>
      <xdr:spPr>
        <a:xfrm>
          <a:off x="13271500" y="546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91921</xdr:rowOff>
    </xdr:from>
    <xdr:to>
      <xdr:col>72</xdr:col>
      <xdr:colOff>73025</xdr:colOff>
      <xdr:row>27</xdr:row>
      <xdr:rowOff>111352</xdr:rowOff>
    </xdr:to>
    <xdr:cxnSp macro="">
      <xdr:nvCxnSpPr>
        <xdr:cNvPr id="158" name="直線コネクタ 157"/>
        <xdr:cNvCxnSpPr/>
      </xdr:nvCxnSpPr>
      <xdr:spPr>
        <a:xfrm flipV="1">
          <a:off x="13322300" y="5492596"/>
          <a:ext cx="762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128987</xdr:rowOff>
    </xdr:from>
    <xdr:to>
      <xdr:col>64</xdr:col>
      <xdr:colOff>123825</xdr:colOff>
      <xdr:row>27</xdr:row>
      <xdr:rowOff>59137</xdr:rowOff>
    </xdr:to>
    <xdr:sp macro="" textlink="">
      <xdr:nvSpPr>
        <xdr:cNvPr id="159" name="楕円 158"/>
        <xdr:cNvSpPr/>
      </xdr:nvSpPr>
      <xdr:spPr>
        <a:xfrm>
          <a:off x="12509500" y="535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8337</xdr:rowOff>
    </xdr:from>
    <xdr:to>
      <xdr:col>68</xdr:col>
      <xdr:colOff>73025</xdr:colOff>
      <xdr:row>27</xdr:row>
      <xdr:rowOff>111352</xdr:rowOff>
    </xdr:to>
    <xdr:cxnSp macro="">
      <xdr:nvCxnSpPr>
        <xdr:cNvPr id="160" name="直線コネクタ 159"/>
        <xdr:cNvCxnSpPr/>
      </xdr:nvCxnSpPr>
      <xdr:spPr>
        <a:xfrm>
          <a:off x="12560300" y="5409012"/>
          <a:ext cx="762000" cy="10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144100</xdr:rowOff>
    </xdr:from>
    <xdr:to>
      <xdr:col>60</xdr:col>
      <xdr:colOff>123825</xdr:colOff>
      <xdr:row>27</xdr:row>
      <xdr:rowOff>74250</xdr:rowOff>
    </xdr:to>
    <xdr:sp macro="" textlink="">
      <xdr:nvSpPr>
        <xdr:cNvPr id="161" name="楕円 160"/>
        <xdr:cNvSpPr/>
      </xdr:nvSpPr>
      <xdr:spPr>
        <a:xfrm>
          <a:off x="11747500" y="537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8337</xdr:rowOff>
    </xdr:from>
    <xdr:to>
      <xdr:col>64</xdr:col>
      <xdr:colOff>73025</xdr:colOff>
      <xdr:row>27</xdr:row>
      <xdr:rowOff>23450</xdr:rowOff>
    </xdr:to>
    <xdr:cxnSp macro="">
      <xdr:nvCxnSpPr>
        <xdr:cNvPr id="162" name="直線コネクタ 161"/>
        <xdr:cNvCxnSpPr/>
      </xdr:nvCxnSpPr>
      <xdr:spPr>
        <a:xfrm flipV="1">
          <a:off x="11798300" y="5409012"/>
          <a:ext cx="7620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157016</xdr:rowOff>
    </xdr:from>
    <xdr:ext cx="469744" cy="259045"/>
    <xdr:sp macro="" textlink="">
      <xdr:nvSpPr>
        <xdr:cNvPr id="163" name="n_1aveValue債務償還比率"/>
        <xdr:cNvSpPr txBox="1"/>
      </xdr:nvSpPr>
      <xdr:spPr>
        <a:xfrm>
          <a:off x="13836727" y="572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114299</xdr:rowOff>
    </xdr:from>
    <xdr:ext cx="469744" cy="259045"/>
    <xdr:sp macro="" textlink="">
      <xdr:nvSpPr>
        <xdr:cNvPr id="164" name="n_2aveValue債務償還比率"/>
        <xdr:cNvSpPr txBox="1"/>
      </xdr:nvSpPr>
      <xdr:spPr>
        <a:xfrm>
          <a:off x="13087427" y="568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103967</xdr:rowOff>
    </xdr:from>
    <xdr:ext cx="469744" cy="259045"/>
    <xdr:sp macro="" textlink="">
      <xdr:nvSpPr>
        <xdr:cNvPr id="165" name="n_3aveValue債務償還比率"/>
        <xdr:cNvSpPr txBox="1"/>
      </xdr:nvSpPr>
      <xdr:spPr>
        <a:xfrm>
          <a:off x="12325427" y="567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102270</xdr:rowOff>
    </xdr:from>
    <xdr:ext cx="469744" cy="259045"/>
    <xdr:sp macro="" textlink="">
      <xdr:nvSpPr>
        <xdr:cNvPr id="166" name="n_4aveValue債務償還比率"/>
        <xdr:cNvSpPr txBox="1"/>
      </xdr:nvSpPr>
      <xdr:spPr>
        <a:xfrm>
          <a:off x="11563427" y="567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159248</xdr:rowOff>
    </xdr:from>
    <xdr:ext cx="469744" cy="259045"/>
    <xdr:sp macro="" textlink="">
      <xdr:nvSpPr>
        <xdr:cNvPr id="167" name="n_1mainValue債務償還比率"/>
        <xdr:cNvSpPr txBox="1"/>
      </xdr:nvSpPr>
      <xdr:spPr>
        <a:xfrm>
          <a:off x="13836727" y="5217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7229</xdr:rowOff>
    </xdr:from>
    <xdr:ext cx="469744" cy="259045"/>
    <xdr:sp macro="" textlink="">
      <xdr:nvSpPr>
        <xdr:cNvPr id="168" name="n_2mainValue債務償還比率"/>
        <xdr:cNvSpPr txBox="1"/>
      </xdr:nvSpPr>
      <xdr:spPr>
        <a:xfrm>
          <a:off x="13087427" y="5236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60969</xdr:colOff>
      <xdr:row>25</xdr:row>
      <xdr:rowOff>75664</xdr:rowOff>
    </xdr:from>
    <xdr:ext cx="405111" cy="259045"/>
    <xdr:sp macro="" textlink="">
      <xdr:nvSpPr>
        <xdr:cNvPr id="169" name="n_3mainValue債務償還比率"/>
        <xdr:cNvSpPr txBox="1"/>
      </xdr:nvSpPr>
      <xdr:spPr>
        <a:xfrm>
          <a:off x="12357744" y="5133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90777</xdr:rowOff>
    </xdr:from>
    <xdr:ext cx="469744" cy="259045"/>
    <xdr:sp macro="" textlink="">
      <xdr:nvSpPr>
        <xdr:cNvPr id="170" name="n_4mainValue債務償還比率"/>
        <xdr:cNvSpPr txBox="1"/>
      </xdr:nvSpPr>
      <xdr:spPr>
        <a:xfrm>
          <a:off x="11563427" y="514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北海道上士幌町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4,957
4,825
694.23
11,075,435
10,673,888
400,397
3,838,629
9,634,011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66403</xdr:rowOff>
    </xdr:to>
    <xdr:cxnSp macro="">
      <xdr:nvCxnSpPr>
        <xdr:cNvPr id="58" name="直線コネクタ 57"/>
        <xdr:cNvCxnSpPr/>
      </xdr:nvCxnSpPr>
      <xdr:spPr>
        <a:xfrm flipV="1">
          <a:off x="4634865" y="5660572"/>
          <a:ext cx="0" cy="160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90368</xdr:rowOff>
    </xdr:from>
    <xdr:ext cx="405111" cy="259045"/>
    <xdr:sp macro="" textlink="">
      <xdr:nvSpPr>
        <xdr:cNvPr id="63" name="【道路】&#10;有形固定資産減価償却率平均値テキスト"/>
        <xdr:cNvSpPr txBox="1"/>
      </xdr:nvSpPr>
      <xdr:spPr>
        <a:xfrm>
          <a:off x="4673600" y="66054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111941</xdr:rowOff>
    </xdr:from>
    <xdr:to>
      <xdr:col>24</xdr:col>
      <xdr:colOff>114300</xdr:colOff>
      <xdr:row>39</xdr:row>
      <xdr:rowOff>42091</xdr:rowOff>
    </xdr:to>
    <xdr:sp macro="" textlink="">
      <xdr:nvSpPr>
        <xdr:cNvPr id="64" name="フローチャート: 判断 63"/>
        <xdr:cNvSpPr/>
      </xdr:nvSpPr>
      <xdr:spPr>
        <a:xfrm>
          <a:off x="45847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84183</xdr:rowOff>
    </xdr:from>
    <xdr:to>
      <xdr:col>20</xdr:col>
      <xdr:colOff>38100</xdr:colOff>
      <xdr:row>39</xdr:row>
      <xdr:rowOff>14333</xdr:rowOff>
    </xdr:to>
    <xdr:sp macro="" textlink="">
      <xdr:nvSpPr>
        <xdr:cNvPr id="65" name="フローチャート: 判断 64"/>
        <xdr:cNvSpPr/>
      </xdr:nvSpPr>
      <xdr:spPr>
        <a:xfrm>
          <a:off x="3746500" y="659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54791</xdr:rowOff>
    </xdr:from>
    <xdr:to>
      <xdr:col>15</xdr:col>
      <xdr:colOff>101600</xdr:colOff>
      <xdr:row>38</xdr:row>
      <xdr:rowOff>156391</xdr:rowOff>
    </xdr:to>
    <xdr:sp macro="" textlink="">
      <xdr:nvSpPr>
        <xdr:cNvPr id="66" name="フローチャート: 判断 65"/>
        <xdr:cNvSpPr/>
      </xdr:nvSpPr>
      <xdr:spPr>
        <a:xfrm>
          <a:off x="2857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31931</xdr:rowOff>
    </xdr:from>
    <xdr:to>
      <xdr:col>10</xdr:col>
      <xdr:colOff>165100</xdr:colOff>
      <xdr:row>38</xdr:row>
      <xdr:rowOff>133531</xdr:rowOff>
    </xdr:to>
    <xdr:sp macro="" textlink="">
      <xdr:nvSpPr>
        <xdr:cNvPr id="67" name="フローチャート: 判断 66"/>
        <xdr:cNvSpPr/>
      </xdr:nvSpPr>
      <xdr:spPr>
        <a:xfrm>
          <a:off x="1968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169091</xdr:rowOff>
    </xdr:from>
    <xdr:to>
      <xdr:col>6</xdr:col>
      <xdr:colOff>38100</xdr:colOff>
      <xdr:row>38</xdr:row>
      <xdr:rowOff>99241</xdr:rowOff>
    </xdr:to>
    <xdr:sp macro="" textlink="">
      <xdr:nvSpPr>
        <xdr:cNvPr id="68" name="フローチャート: 判断 67"/>
        <xdr:cNvSpPr/>
      </xdr:nvSpPr>
      <xdr:spPr>
        <a:xfrm>
          <a:off x="10795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90715</xdr:rowOff>
    </xdr:from>
    <xdr:to>
      <xdr:col>24</xdr:col>
      <xdr:colOff>114300</xdr:colOff>
      <xdr:row>39</xdr:row>
      <xdr:rowOff>20865</xdr:rowOff>
    </xdr:to>
    <xdr:sp macro="" textlink="">
      <xdr:nvSpPr>
        <xdr:cNvPr id="74" name="楕円 73"/>
        <xdr:cNvSpPr/>
      </xdr:nvSpPr>
      <xdr:spPr>
        <a:xfrm>
          <a:off x="4584700" y="66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113591</xdr:rowOff>
    </xdr:from>
    <xdr:ext cx="405111" cy="259045"/>
    <xdr:sp macro="" textlink="">
      <xdr:nvSpPr>
        <xdr:cNvPr id="75" name="【道路】&#10;有形固定資産減価償却率該当値テキスト"/>
        <xdr:cNvSpPr txBox="1"/>
      </xdr:nvSpPr>
      <xdr:spPr>
        <a:xfrm>
          <a:off x="4673600" y="6457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59690</xdr:rowOff>
    </xdr:from>
    <xdr:to>
      <xdr:col>20</xdr:col>
      <xdr:colOff>38100</xdr:colOff>
      <xdr:row>38</xdr:row>
      <xdr:rowOff>161290</xdr:rowOff>
    </xdr:to>
    <xdr:sp macro="" textlink="">
      <xdr:nvSpPr>
        <xdr:cNvPr id="76" name="楕円 75"/>
        <xdr:cNvSpPr/>
      </xdr:nvSpPr>
      <xdr:spPr>
        <a:xfrm>
          <a:off x="3746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110490</xdr:rowOff>
    </xdr:from>
    <xdr:to>
      <xdr:col>24</xdr:col>
      <xdr:colOff>63500</xdr:colOff>
      <xdr:row>38</xdr:row>
      <xdr:rowOff>141515</xdr:rowOff>
    </xdr:to>
    <xdr:cxnSp macro="">
      <xdr:nvCxnSpPr>
        <xdr:cNvPr id="77" name="直線コネクタ 76"/>
        <xdr:cNvCxnSpPr/>
      </xdr:nvCxnSpPr>
      <xdr:spPr>
        <a:xfrm>
          <a:off x="3797300" y="6625590"/>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27033</xdr:rowOff>
    </xdr:from>
    <xdr:to>
      <xdr:col>15</xdr:col>
      <xdr:colOff>101600</xdr:colOff>
      <xdr:row>38</xdr:row>
      <xdr:rowOff>128633</xdr:rowOff>
    </xdr:to>
    <xdr:sp macro="" textlink="">
      <xdr:nvSpPr>
        <xdr:cNvPr id="78" name="楕円 77"/>
        <xdr:cNvSpPr/>
      </xdr:nvSpPr>
      <xdr:spPr>
        <a:xfrm>
          <a:off x="2857500" y="654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77833</xdr:rowOff>
    </xdr:from>
    <xdr:to>
      <xdr:col>19</xdr:col>
      <xdr:colOff>177800</xdr:colOff>
      <xdr:row>38</xdr:row>
      <xdr:rowOff>110490</xdr:rowOff>
    </xdr:to>
    <xdr:cxnSp macro="">
      <xdr:nvCxnSpPr>
        <xdr:cNvPr id="79" name="直線コネクタ 78"/>
        <xdr:cNvCxnSpPr/>
      </xdr:nvCxnSpPr>
      <xdr:spPr>
        <a:xfrm>
          <a:off x="2908300" y="659293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169091</xdr:rowOff>
    </xdr:from>
    <xdr:to>
      <xdr:col>10</xdr:col>
      <xdr:colOff>165100</xdr:colOff>
      <xdr:row>38</xdr:row>
      <xdr:rowOff>99241</xdr:rowOff>
    </xdr:to>
    <xdr:sp macro="" textlink="">
      <xdr:nvSpPr>
        <xdr:cNvPr id="80" name="楕円 79"/>
        <xdr:cNvSpPr/>
      </xdr:nvSpPr>
      <xdr:spPr>
        <a:xfrm>
          <a:off x="1968500" y="651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48441</xdr:rowOff>
    </xdr:from>
    <xdr:to>
      <xdr:col>15</xdr:col>
      <xdr:colOff>50800</xdr:colOff>
      <xdr:row>38</xdr:row>
      <xdr:rowOff>77833</xdr:rowOff>
    </xdr:to>
    <xdr:cxnSp macro="">
      <xdr:nvCxnSpPr>
        <xdr:cNvPr id="81" name="直線コネクタ 80"/>
        <xdr:cNvCxnSpPr/>
      </xdr:nvCxnSpPr>
      <xdr:spPr>
        <a:xfrm>
          <a:off x="2019300" y="656354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5460</xdr:rowOff>
    </xdr:from>
    <xdr:ext cx="405111" cy="259045"/>
    <xdr:sp macro="" textlink="">
      <xdr:nvSpPr>
        <xdr:cNvPr id="82" name="n_1aveValue【道路】&#10;有形固定資産減価償却率"/>
        <xdr:cNvSpPr txBox="1"/>
      </xdr:nvSpPr>
      <xdr:spPr>
        <a:xfrm>
          <a:off x="3582044" y="669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147518</xdr:rowOff>
    </xdr:from>
    <xdr:ext cx="405111" cy="259045"/>
    <xdr:sp macro="" textlink="">
      <xdr:nvSpPr>
        <xdr:cNvPr id="83" name="n_2aveValue【道路】&#10;有形固定資産減価償却率"/>
        <xdr:cNvSpPr txBox="1"/>
      </xdr:nvSpPr>
      <xdr:spPr>
        <a:xfrm>
          <a:off x="2705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124658</xdr:rowOff>
    </xdr:from>
    <xdr:ext cx="405111" cy="259045"/>
    <xdr:sp macro="" textlink="">
      <xdr:nvSpPr>
        <xdr:cNvPr id="84" name="n_3aveValue【道路】&#10;有形固定資産減価償却率"/>
        <xdr:cNvSpPr txBox="1"/>
      </xdr:nvSpPr>
      <xdr:spPr>
        <a:xfrm>
          <a:off x="1816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115769</xdr:rowOff>
    </xdr:from>
    <xdr:ext cx="405111" cy="259045"/>
    <xdr:sp macro="" textlink="">
      <xdr:nvSpPr>
        <xdr:cNvPr id="85" name="n_4aveValue【道路】&#10;有形固定資産減価償却率"/>
        <xdr:cNvSpPr txBox="1"/>
      </xdr:nvSpPr>
      <xdr:spPr>
        <a:xfrm>
          <a:off x="927744" y="628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6367</xdr:rowOff>
    </xdr:from>
    <xdr:ext cx="405111" cy="259045"/>
    <xdr:sp macro="" textlink="">
      <xdr:nvSpPr>
        <xdr:cNvPr id="86" name="n_1mainValue【道路】&#10;有形固定資産減価償却率"/>
        <xdr:cNvSpPr txBox="1"/>
      </xdr:nvSpPr>
      <xdr:spPr>
        <a:xfrm>
          <a:off x="35820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145160</xdr:rowOff>
    </xdr:from>
    <xdr:ext cx="405111" cy="259045"/>
    <xdr:sp macro="" textlink="">
      <xdr:nvSpPr>
        <xdr:cNvPr id="87" name="n_2mainValue【道路】&#10;有形固定資産減価償却率"/>
        <xdr:cNvSpPr txBox="1"/>
      </xdr:nvSpPr>
      <xdr:spPr>
        <a:xfrm>
          <a:off x="2705744" y="631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115769</xdr:rowOff>
    </xdr:from>
    <xdr:ext cx="405111" cy="259045"/>
    <xdr:sp macro="" textlink="">
      <xdr:nvSpPr>
        <xdr:cNvPr id="88" name="n_3mainValue【道路】&#10;有形固定資産減価償却率"/>
        <xdr:cNvSpPr txBox="1"/>
      </xdr:nvSpPr>
      <xdr:spPr>
        <a:xfrm>
          <a:off x="1816744" y="628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2" name="テキスト ボックス 101"/>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4" name="テキスト ボックス 103"/>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6" name="テキスト ボックス 105"/>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88185</xdr:rowOff>
    </xdr:from>
    <xdr:to>
      <xdr:col>54</xdr:col>
      <xdr:colOff>189865</xdr:colOff>
      <xdr:row>42</xdr:row>
      <xdr:rowOff>37883</xdr:rowOff>
    </xdr:to>
    <xdr:cxnSp macro="">
      <xdr:nvCxnSpPr>
        <xdr:cNvPr id="112" name="直線コネクタ 111"/>
        <xdr:cNvCxnSpPr/>
      </xdr:nvCxnSpPr>
      <xdr:spPr>
        <a:xfrm flipV="1">
          <a:off x="10476865" y="5746035"/>
          <a:ext cx="0" cy="149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41710</xdr:rowOff>
    </xdr:from>
    <xdr:ext cx="469744" cy="259045"/>
    <xdr:sp macro="" textlink="">
      <xdr:nvSpPr>
        <xdr:cNvPr id="113" name="【道路】&#10;一人当たり延長最小値テキスト"/>
        <xdr:cNvSpPr txBox="1"/>
      </xdr:nvSpPr>
      <xdr:spPr>
        <a:xfrm>
          <a:off x="10515600" y="724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37883</xdr:rowOff>
    </xdr:from>
    <xdr:to>
      <xdr:col>55</xdr:col>
      <xdr:colOff>88900</xdr:colOff>
      <xdr:row>42</xdr:row>
      <xdr:rowOff>37883</xdr:rowOff>
    </xdr:to>
    <xdr:cxnSp macro="">
      <xdr:nvCxnSpPr>
        <xdr:cNvPr id="114" name="直線コネクタ 113"/>
        <xdr:cNvCxnSpPr/>
      </xdr:nvCxnSpPr>
      <xdr:spPr>
        <a:xfrm>
          <a:off x="10388600" y="723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34862</xdr:rowOff>
    </xdr:from>
    <xdr:ext cx="599010" cy="259045"/>
    <xdr:sp macro="" textlink="">
      <xdr:nvSpPr>
        <xdr:cNvPr id="115" name="【道路】&#10;一人当たり延長最大値テキスト"/>
        <xdr:cNvSpPr txBox="1"/>
      </xdr:nvSpPr>
      <xdr:spPr>
        <a:xfrm>
          <a:off x="10515600" y="5521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88185</xdr:rowOff>
    </xdr:from>
    <xdr:to>
      <xdr:col>55</xdr:col>
      <xdr:colOff>88900</xdr:colOff>
      <xdr:row>33</xdr:row>
      <xdr:rowOff>88185</xdr:rowOff>
    </xdr:to>
    <xdr:cxnSp macro="">
      <xdr:nvCxnSpPr>
        <xdr:cNvPr id="116" name="直線コネクタ 115"/>
        <xdr:cNvCxnSpPr/>
      </xdr:nvCxnSpPr>
      <xdr:spPr>
        <a:xfrm>
          <a:off x="10388600" y="5746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143084</xdr:rowOff>
    </xdr:from>
    <xdr:ext cx="534377" cy="259045"/>
    <xdr:sp macro="" textlink="">
      <xdr:nvSpPr>
        <xdr:cNvPr id="117" name="【道路】&#10;一人当たり延長平均値テキスト"/>
        <xdr:cNvSpPr txBox="1"/>
      </xdr:nvSpPr>
      <xdr:spPr>
        <a:xfrm>
          <a:off x="10515600" y="7001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164657</xdr:rowOff>
    </xdr:from>
    <xdr:to>
      <xdr:col>55</xdr:col>
      <xdr:colOff>50800</xdr:colOff>
      <xdr:row>41</xdr:row>
      <xdr:rowOff>94807</xdr:rowOff>
    </xdr:to>
    <xdr:sp macro="" textlink="">
      <xdr:nvSpPr>
        <xdr:cNvPr id="118" name="フローチャート: 判断 117"/>
        <xdr:cNvSpPr/>
      </xdr:nvSpPr>
      <xdr:spPr>
        <a:xfrm>
          <a:off x="10426700" y="70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163663</xdr:rowOff>
    </xdr:from>
    <xdr:to>
      <xdr:col>50</xdr:col>
      <xdr:colOff>165100</xdr:colOff>
      <xdr:row>41</xdr:row>
      <xdr:rowOff>93813</xdr:rowOff>
    </xdr:to>
    <xdr:sp macro="" textlink="">
      <xdr:nvSpPr>
        <xdr:cNvPr id="119" name="フローチャート: 判断 118"/>
        <xdr:cNvSpPr/>
      </xdr:nvSpPr>
      <xdr:spPr>
        <a:xfrm>
          <a:off x="9588500" y="702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162964</xdr:rowOff>
    </xdr:from>
    <xdr:to>
      <xdr:col>46</xdr:col>
      <xdr:colOff>38100</xdr:colOff>
      <xdr:row>41</xdr:row>
      <xdr:rowOff>93114</xdr:rowOff>
    </xdr:to>
    <xdr:sp macro="" textlink="">
      <xdr:nvSpPr>
        <xdr:cNvPr id="120" name="フローチャート: 判断 119"/>
        <xdr:cNvSpPr/>
      </xdr:nvSpPr>
      <xdr:spPr>
        <a:xfrm>
          <a:off x="8699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168856</xdr:rowOff>
    </xdr:from>
    <xdr:to>
      <xdr:col>41</xdr:col>
      <xdr:colOff>101600</xdr:colOff>
      <xdr:row>41</xdr:row>
      <xdr:rowOff>99006</xdr:rowOff>
    </xdr:to>
    <xdr:sp macro="" textlink="">
      <xdr:nvSpPr>
        <xdr:cNvPr id="121" name="フローチャート: 判断 120"/>
        <xdr:cNvSpPr/>
      </xdr:nvSpPr>
      <xdr:spPr>
        <a:xfrm>
          <a:off x="7810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10524</xdr:rowOff>
    </xdr:from>
    <xdr:to>
      <xdr:col>36</xdr:col>
      <xdr:colOff>165100</xdr:colOff>
      <xdr:row>41</xdr:row>
      <xdr:rowOff>112124</xdr:rowOff>
    </xdr:to>
    <xdr:sp macro="" textlink="">
      <xdr:nvSpPr>
        <xdr:cNvPr id="122" name="フローチャート: 判断 121"/>
        <xdr:cNvSpPr/>
      </xdr:nvSpPr>
      <xdr:spPr>
        <a:xfrm>
          <a:off x="6921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155319</xdr:rowOff>
    </xdr:from>
    <xdr:to>
      <xdr:col>55</xdr:col>
      <xdr:colOff>50800</xdr:colOff>
      <xdr:row>41</xdr:row>
      <xdr:rowOff>85469</xdr:rowOff>
    </xdr:to>
    <xdr:sp macro="" textlink="">
      <xdr:nvSpPr>
        <xdr:cNvPr id="128" name="楕円 127"/>
        <xdr:cNvSpPr/>
      </xdr:nvSpPr>
      <xdr:spPr>
        <a:xfrm>
          <a:off x="10426700" y="701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6746</xdr:rowOff>
    </xdr:from>
    <xdr:ext cx="534377" cy="259045"/>
    <xdr:sp macro="" textlink="">
      <xdr:nvSpPr>
        <xdr:cNvPr id="129" name="【道路】&#10;一人当たり延長該当値テキスト"/>
        <xdr:cNvSpPr txBox="1"/>
      </xdr:nvSpPr>
      <xdr:spPr>
        <a:xfrm>
          <a:off x="10515600" y="686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156824</xdr:rowOff>
    </xdr:from>
    <xdr:to>
      <xdr:col>50</xdr:col>
      <xdr:colOff>165100</xdr:colOff>
      <xdr:row>41</xdr:row>
      <xdr:rowOff>86974</xdr:rowOff>
    </xdr:to>
    <xdr:sp macro="" textlink="">
      <xdr:nvSpPr>
        <xdr:cNvPr id="130" name="楕円 129"/>
        <xdr:cNvSpPr/>
      </xdr:nvSpPr>
      <xdr:spPr>
        <a:xfrm>
          <a:off x="9588500" y="701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34669</xdr:rowOff>
    </xdr:from>
    <xdr:to>
      <xdr:col>55</xdr:col>
      <xdr:colOff>0</xdr:colOff>
      <xdr:row>41</xdr:row>
      <xdr:rowOff>36174</xdr:rowOff>
    </xdr:to>
    <xdr:cxnSp macro="">
      <xdr:nvCxnSpPr>
        <xdr:cNvPr id="131" name="直線コネクタ 130"/>
        <xdr:cNvCxnSpPr/>
      </xdr:nvCxnSpPr>
      <xdr:spPr>
        <a:xfrm flipV="1">
          <a:off x="9639300" y="7064119"/>
          <a:ext cx="838200" cy="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156405</xdr:rowOff>
    </xdr:from>
    <xdr:to>
      <xdr:col>46</xdr:col>
      <xdr:colOff>38100</xdr:colOff>
      <xdr:row>41</xdr:row>
      <xdr:rowOff>86555</xdr:rowOff>
    </xdr:to>
    <xdr:sp macro="" textlink="">
      <xdr:nvSpPr>
        <xdr:cNvPr id="132" name="楕円 131"/>
        <xdr:cNvSpPr/>
      </xdr:nvSpPr>
      <xdr:spPr>
        <a:xfrm>
          <a:off x="8699500" y="701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35755</xdr:rowOff>
    </xdr:from>
    <xdr:to>
      <xdr:col>50</xdr:col>
      <xdr:colOff>114300</xdr:colOff>
      <xdr:row>41</xdr:row>
      <xdr:rowOff>36174</xdr:rowOff>
    </xdr:to>
    <xdr:cxnSp macro="">
      <xdr:nvCxnSpPr>
        <xdr:cNvPr id="133" name="直線コネクタ 132"/>
        <xdr:cNvCxnSpPr/>
      </xdr:nvCxnSpPr>
      <xdr:spPr>
        <a:xfrm>
          <a:off x="8750300" y="7065205"/>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153370</xdr:rowOff>
    </xdr:from>
    <xdr:to>
      <xdr:col>41</xdr:col>
      <xdr:colOff>101600</xdr:colOff>
      <xdr:row>41</xdr:row>
      <xdr:rowOff>83520</xdr:rowOff>
    </xdr:to>
    <xdr:sp macro="" textlink="">
      <xdr:nvSpPr>
        <xdr:cNvPr id="134" name="楕円 133"/>
        <xdr:cNvSpPr/>
      </xdr:nvSpPr>
      <xdr:spPr>
        <a:xfrm>
          <a:off x="7810500" y="701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32720</xdr:rowOff>
    </xdr:from>
    <xdr:to>
      <xdr:col>45</xdr:col>
      <xdr:colOff>177800</xdr:colOff>
      <xdr:row>41</xdr:row>
      <xdr:rowOff>35755</xdr:rowOff>
    </xdr:to>
    <xdr:cxnSp macro="">
      <xdr:nvCxnSpPr>
        <xdr:cNvPr id="135" name="直線コネクタ 134"/>
        <xdr:cNvCxnSpPr/>
      </xdr:nvCxnSpPr>
      <xdr:spPr>
        <a:xfrm>
          <a:off x="7861300" y="7062170"/>
          <a:ext cx="889000" cy="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84940</xdr:rowOff>
    </xdr:from>
    <xdr:ext cx="534377" cy="259045"/>
    <xdr:sp macro="" textlink="">
      <xdr:nvSpPr>
        <xdr:cNvPr id="136" name="n_1aveValue【道路】&#10;一人当たり延長"/>
        <xdr:cNvSpPr txBox="1"/>
      </xdr:nvSpPr>
      <xdr:spPr>
        <a:xfrm>
          <a:off x="9359411" y="711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84241</xdr:rowOff>
    </xdr:from>
    <xdr:ext cx="534377" cy="259045"/>
    <xdr:sp macro="" textlink="">
      <xdr:nvSpPr>
        <xdr:cNvPr id="137" name="n_2aveValue【道路】&#10;一人当たり延長"/>
        <xdr:cNvSpPr txBox="1"/>
      </xdr:nvSpPr>
      <xdr:spPr>
        <a:xfrm>
          <a:off x="8483111" y="711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90133</xdr:rowOff>
    </xdr:from>
    <xdr:ext cx="534377" cy="259045"/>
    <xdr:sp macro="" textlink="">
      <xdr:nvSpPr>
        <xdr:cNvPr id="138" name="n_3aveValue【道路】&#10;一人当たり延長"/>
        <xdr:cNvSpPr txBox="1"/>
      </xdr:nvSpPr>
      <xdr:spPr>
        <a:xfrm>
          <a:off x="7594111" y="71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128651</xdr:rowOff>
    </xdr:from>
    <xdr:ext cx="534377" cy="259045"/>
    <xdr:sp macro="" textlink="">
      <xdr:nvSpPr>
        <xdr:cNvPr id="139" name="n_4aveValue【道路】&#10;一人当たり延長"/>
        <xdr:cNvSpPr txBox="1"/>
      </xdr:nvSpPr>
      <xdr:spPr>
        <a:xfrm>
          <a:off x="6705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103501</xdr:rowOff>
    </xdr:from>
    <xdr:ext cx="534377" cy="259045"/>
    <xdr:sp macro="" textlink="">
      <xdr:nvSpPr>
        <xdr:cNvPr id="140" name="n_1mainValue【道路】&#10;一人当たり延長"/>
        <xdr:cNvSpPr txBox="1"/>
      </xdr:nvSpPr>
      <xdr:spPr>
        <a:xfrm>
          <a:off x="9359411" y="6790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103082</xdr:rowOff>
    </xdr:from>
    <xdr:ext cx="534377" cy="259045"/>
    <xdr:sp macro="" textlink="">
      <xdr:nvSpPr>
        <xdr:cNvPr id="141" name="n_2mainValue【道路】&#10;一人当たり延長"/>
        <xdr:cNvSpPr txBox="1"/>
      </xdr:nvSpPr>
      <xdr:spPr>
        <a:xfrm>
          <a:off x="8483111" y="678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100047</xdr:rowOff>
    </xdr:from>
    <xdr:ext cx="534377" cy="259045"/>
    <xdr:sp macro="" textlink="">
      <xdr:nvSpPr>
        <xdr:cNvPr id="142" name="n_3mainValue【道路】&#10;一人当たり延長"/>
        <xdr:cNvSpPr txBox="1"/>
      </xdr:nvSpPr>
      <xdr:spPr>
        <a:xfrm>
          <a:off x="7594111" y="678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45720</xdr:rowOff>
    </xdr:to>
    <xdr:cxnSp macro="">
      <xdr:nvCxnSpPr>
        <xdr:cNvPr id="168" name="直線コネクタ 167"/>
        <xdr:cNvCxnSpPr/>
      </xdr:nvCxnSpPr>
      <xdr:spPr>
        <a:xfrm flipV="1">
          <a:off x="4634865" y="9519557"/>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49547</xdr:rowOff>
    </xdr:from>
    <xdr:ext cx="405111" cy="259045"/>
    <xdr:sp macro="" textlink="">
      <xdr:nvSpPr>
        <xdr:cNvPr id="169" name="【橋りょう・トンネル】&#10;有形固定資産減価償却率最小値テキスト"/>
        <xdr:cNvSpPr txBox="1"/>
      </xdr:nvSpPr>
      <xdr:spPr>
        <a:xfrm>
          <a:off x="4673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45720</xdr:rowOff>
    </xdr:from>
    <xdr:to>
      <xdr:col>24</xdr:col>
      <xdr:colOff>152400</xdr:colOff>
      <xdr:row>64</xdr:row>
      <xdr:rowOff>45720</xdr:rowOff>
    </xdr:to>
    <xdr:cxnSp macro="">
      <xdr:nvCxnSpPr>
        <xdr:cNvPr id="170" name="直線コネクタ 169"/>
        <xdr:cNvCxnSpPr/>
      </xdr:nvCxnSpPr>
      <xdr:spPr>
        <a:xfrm>
          <a:off x="4546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1" name="【橋りょう・トンネル】&#10;有形固定資産減価償却率最大値テキスト"/>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2" name="直線コネクタ 171"/>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110507</xdr:rowOff>
    </xdr:from>
    <xdr:ext cx="405111" cy="259045"/>
    <xdr:sp macro="" textlink="">
      <xdr:nvSpPr>
        <xdr:cNvPr id="173" name="【橋りょう・トンネル】&#10;有形固定資産減価償却率平均値テキスト"/>
        <xdr:cNvSpPr txBox="1"/>
      </xdr:nvSpPr>
      <xdr:spPr>
        <a:xfrm>
          <a:off x="46736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4" name="フローチャート: 判断 173"/>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75" name="フローチャート: 判断 174"/>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91259</xdr:rowOff>
    </xdr:from>
    <xdr:to>
      <xdr:col>15</xdr:col>
      <xdr:colOff>101600</xdr:colOff>
      <xdr:row>61</xdr:row>
      <xdr:rowOff>21409</xdr:rowOff>
    </xdr:to>
    <xdr:sp macro="" textlink="">
      <xdr:nvSpPr>
        <xdr:cNvPr id="176" name="フローチャート: 判断 175"/>
        <xdr:cNvSpPr/>
      </xdr:nvSpPr>
      <xdr:spPr>
        <a:xfrm>
          <a:off x="2857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66766</xdr:rowOff>
    </xdr:from>
    <xdr:to>
      <xdr:col>10</xdr:col>
      <xdr:colOff>165100</xdr:colOff>
      <xdr:row>60</xdr:row>
      <xdr:rowOff>168366</xdr:rowOff>
    </xdr:to>
    <xdr:sp macro="" textlink="">
      <xdr:nvSpPr>
        <xdr:cNvPr id="177" name="フローチャート: 判断 176"/>
        <xdr:cNvSpPr/>
      </xdr:nvSpPr>
      <xdr:spPr>
        <a:xfrm>
          <a:off x="1968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11249</xdr:rowOff>
    </xdr:from>
    <xdr:to>
      <xdr:col>6</xdr:col>
      <xdr:colOff>38100</xdr:colOff>
      <xdr:row>60</xdr:row>
      <xdr:rowOff>112849</xdr:rowOff>
    </xdr:to>
    <xdr:sp macro="" textlink="">
      <xdr:nvSpPr>
        <xdr:cNvPr id="178" name="フローチャート: 判断 177"/>
        <xdr:cNvSpPr/>
      </xdr:nvSpPr>
      <xdr:spPr>
        <a:xfrm>
          <a:off x="1079500" y="1029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136978</xdr:rowOff>
    </xdr:from>
    <xdr:to>
      <xdr:col>24</xdr:col>
      <xdr:colOff>114300</xdr:colOff>
      <xdr:row>59</xdr:row>
      <xdr:rowOff>67128</xdr:rowOff>
    </xdr:to>
    <xdr:sp macro="" textlink="">
      <xdr:nvSpPr>
        <xdr:cNvPr id="184" name="楕円 183"/>
        <xdr:cNvSpPr/>
      </xdr:nvSpPr>
      <xdr:spPr>
        <a:xfrm>
          <a:off x="4584700" y="1008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159855</xdr:rowOff>
    </xdr:from>
    <xdr:ext cx="405111" cy="259045"/>
    <xdr:sp macro="" textlink="">
      <xdr:nvSpPr>
        <xdr:cNvPr id="185" name="【橋りょう・トンネル】&#10;有形固定資産減価償却率該当値テキスト"/>
        <xdr:cNvSpPr txBox="1"/>
      </xdr:nvSpPr>
      <xdr:spPr>
        <a:xfrm>
          <a:off x="4673600" y="9932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109220</xdr:rowOff>
    </xdr:from>
    <xdr:to>
      <xdr:col>20</xdr:col>
      <xdr:colOff>38100</xdr:colOff>
      <xdr:row>59</xdr:row>
      <xdr:rowOff>39370</xdr:rowOff>
    </xdr:to>
    <xdr:sp macro="" textlink="">
      <xdr:nvSpPr>
        <xdr:cNvPr id="186" name="楕円 185"/>
        <xdr:cNvSpPr/>
      </xdr:nvSpPr>
      <xdr:spPr>
        <a:xfrm>
          <a:off x="3746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160020</xdr:rowOff>
    </xdr:from>
    <xdr:to>
      <xdr:col>24</xdr:col>
      <xdr:colOff>63500</xdr:colOff>
      <xdr:row>59</xdr:row>
      <xdr:rowOff>16328</xdr:rowOff>
    </xdr:to>
    <xdr:cxnSp macro="">
      <xdr:nvCxnSpPr>
        <xdr:cNvPr id="187" name="直線コネクタ 186"/>
        <xdr:cNvCxnSpPr/>
      </xdr:nvCxnSpPr>
      <xdr:spPr>
        <a:xfrm>
          <a:off x="3797300" y="10104120"/>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11249</xdr:rowOff>
    </xdr:from>
    <xdr:to>
      <xdr:col>15</xdr:col>
      <xdr:colOff>101600</xdr:colOff>
      <xdr:row>60</xdr:row>
      <xdr:rowOff>112849</xdr:rowOff>
    </xdr:to>
    <xdr:sp macro="" textlink="">
      <xdr:nvSpPr>
        <xdr:cNvPr id="188" name="楕円 187"/>
        <xdr:cNvSpPr/>
      </xdr:nvSpPr>
      <xdr:spPr>
        <a:xfrm>
          <a:off x="28575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160020</xdr:rowOff>
    </xdr:from>
    <xdr:to>
      <xdr:col>19</xdr:col>
      <xdr:colOff>177800</xdr:colOff>
      <xdr:row>60</xdr:row>
      <xdr:rowOff>62049</xdr:rowOff>
    </xdr:to>
    <xdr:cxnSp macro="">
      <xdr:nvCxnSpPr>
        <xdr:cNvPr id="189" name="直線コネクタ 188"/>
        <xdr:cNvCxnSpPr/>
      </xdr:nvCxnSpPr>
      <xdr:spPr>
        <a:xfrm flipV="1">
          <a:off x="2908300" y="10104120"/>
          <a:ext cx="889000" cy="24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123916</xdr:rowOff>
    </xdr:from>
    <xdr:to>
      <xdr:col>10</xdr:col>
      <xdr:colOff>165100</xdr:colOff>
      <xdr:row>61</xdr:row>
      <xdr:rowOff>54066</xdr:rowOff>
    </xdr:to>
    <xdr:sp macro="" textlink="">
      <xdr:nvSpPr>
        <xdr:cNvPr id="190" name="楕円 189"/>
        <xdr:cNvSpPr/>
      </xdr:nvSpPr>
      <xdr:spPr>
        <a:xfrm>
          <a:off x="1968500" y="1041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62049</xdr:rowOff>
    </xdr:from>
    <xdr:to>
      <xdr:col>15</xdr:col>
      <xdr:colOff>50800</xdr:colOff>
      <xdr:row>61</xdr:row>
      <xdr:rowOff>3266</xdr:rowOff>
    </xdr:to>
    <xdr:cxnSp macro="">
      <xdr:nvCxnSpPr>
        <xdr:cNvPr id="191" name="直線コネクタ 190"/>
        <xdr:cNvCxnSpPr/>
      </xdr:nvCxnSpPr>
      <xdr:spPr>
        <a:xfrm flipV="1">
          <a:off x="2019300" y="10349049"/>
          <a:ext cx="889000" cy="11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30497</xdr:rowOff>
    </xdr:from>
    <xdr:ext cx="405111" cy="259045"/>
    <xdr:sp macro="" textlink="">
      <xdr:nvSpPr>
        <xdr:cNvPr id="192" name="n_1aveValue【橋りょう・トンネル】&#10;有形固定資産減価償却率"/>
        <xdr:cNvSpPr txBox="1"/>
      </xdr:nvSpPr>
      <xdr:spPr>
        <a:xfrm>
          <a:off x="35820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12536</xdr:rowOff>
    </xdr:from>
    <xdr:ext cx="405111" cy="259045"/>
    <xdr:sp macro="" textlink="">
      <xdr:nvSpPr>
        <xdr:cNvPr id="193" name="n_2aveValue【橋りょう・トンネル】&#10;有形固定資産減価償却率"/>
        <xdr:cNvSpPr txBox="1"/>
      </xdr:nvSpPr>
      <xdr:spPr>
        <a:xfrm>
          <a:off x="2705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13443</xdr:rowOff>
    </xdr:from>
    <xdr:ext cx="405111" cy="259045"/>
    <xdr:sp macro="" textlink="">
      <xdr:nvSpPr>
        <xdr:cNvPr id="194" name="n_3aveValue【橋りょう・トンネル】&#10;有形固定資産減価償却率"/>
        <xdr:cNvSpPr txBox="1"/>
      </xdr:nvSpPr>
      <xdr:spPr>
        <a:xfrm>
          <a:off x="18167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129376</xdr:rowOff>
    </xdr:from>
    <xdr:ext cx="405111" cy="259045"/>
    <xdr:sp macro="" textlink="">
      <xdr:nvSpPr>
        <xdr:cNvPr id="195" name="n_4aveValue【橋りょう・トンネル】&#10;有形固定資産減価償却率"/>
        <xdr:cNvSpPr txBox="1"/>
      </xdr:nvSpPr>
      <xdr:spPr>
        <a:xfrm>
          <a:off x="927744" y="1007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55897</xdr:rowOff>
    </xdr:from>
    <xdr:ext cx="405111" cy="259045"/>
    <xdr:sp macro="" textlink="">
      <xdr:nvSpPr>
        <xdr:cNvPr id="196" name="n_1mainValue【橋りょう・トンネル】&#10;有形固定資産減価償却率"/>
        <xdr:cNvSpPr txBox="1"/>
      </xdr:nvSpPr>
      <xdr:spPr>
        <a:xfrm>
          <a:off x="35820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129376</xdr:rowOff>
    </xdr:from>
    <xdr:ext cx="405111" cy="259045"/>
    <xdr:sp macro="" textlink="">
      <xdr:nvSpPr>
        <xdr:cNvPr id="197" name="n_2mainValue【橋りょう・トンネル】&#10;有形固定資産減価償却率"/>
        <xdr:cNvSpPr txBox="1"/>
      </xdr:nvSpPr>
      <xdr:spPr>
        <a:xfrm>
          <a:off x="2705744" y="1007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45193</xdr:rowOff>
    </xdr:from>
    <xdr:ext cx="405111" cy="259045"/>
    <xdr:sp macro="" textlink="">
      <xdr:nvSpPr>
        <xdr:cNvPr id="198" name="n_3mainValue【橋りょう・トンネル】&#10;有形固定資産減価償却率"/>
        <xdr:cNvSpPr txBox="1"/>
      </xdr:nvSpPr>
      <xdr:spPr>
        <a:xfrm>
          <a:off x="1816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0" name="テキスト ボックス 20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2" name="テキスト ボックス 211"/>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59</xdr:row>
      <xdr:rowOff>29227</xdr:rowOff>
    </xdr:from>
    <xdr:ext cx="749692" cy="259045"/>
    <xdr:sp macro="" textlink="">
      <xdr:nvSpPr>
        <xdr:cNvPr id="214" name="テキスト ボックス 213"/>
        <xdr:cNvSpPr txBox="1"/>
      </xdr:nvSpPr>
      <xdr:spPr>
        <a:xfrm>
          <a:off x="5854308" y="1014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56</xdr:row>
      <xdr:rowOff>162577</xdr:rowOff>
    </xdr:from>
    <xdr:ext cx="749692" cy="259045"/>
    <xdr:sp macro="" textlink="">
      <xdr:nvSpPr>
        <xdr:cNvPr id="216" name="テキスト ボックス 215"/>
        <xdr:cNvSpPr txBox="1"/>
      </xdr:nvSpPr>
      <xdr:spPr>
        <a:xfrm>
          <a:off x="5854308" y="976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18" name="テキスト ボックス 217"/>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0" name="テキスト ボックス 219"/>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157743</xdr:rowOff>
    </xdr:from>
    <xdr:to>
      <xdr:col>54</xdr:col>
      <xdr:colOff>189865</xdr:colOff>
      <xdr:row>64</xdr:row>
      <xdr:rowOff>75709</xdr:rowOff>
    </xdr:to>
    <xdr:cxnSp macro="">
      <xdr:nvCxnSpPr>
        <xdr:cNvPr id="222" name="直線コネクタ 221"/>
        <xdr:cNvCxnSpPr/>
      </xdr:nvCxnSpPr>
      <xdr:spPr>
        <a:xfrm flipV="1">
          <a:off x="10476865" y="9758943"/>
          <a:ext cx="0" cy="1289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79536</xdr:rowOff>
    </xdr:from>
    <xdr:ext cx="469744" cy="259045"/>
    <xdr:sp macro="" textlink="">
      <xdr:nvSpPr>
        <xdr:cNvPr id="223" name="【橋りょう・トンネル】&#10;一人当たり有形固定資産（償却資産）額最小値テキスト"/>
        <xdr:cNvSpPr txBox="1"/>
      </xdr:nvSpPr>
      <xdr:spPr>
        <a:xfrm>
          <a:off x="10515600" y="11052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75709</xdr:rowOff>
    </xdr:from>
    <xdr:to>
      <xdr:col>55</xdr:col>
      <xdr:colOff>88900</xdr:colOff>
      <xdr:row>64</xdr:row>
      <xdr:rowOff>75709</xdr:rowOff>
    </xdr:to>
    <xdr:cxnSp macro="">
      <xdr:nvCxnSpPr>
        <xdr:cNvPr id="224" name="直線コネクタ 223"/>
        <xdr:cNvCxnSpPr/>
      </xdr:nvCxnSpPr>
      <xdr:spPr>
        <a:xfrm>
          <a:off x="10388600" y="11048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104420</xdr:rowOff>
    </xdr:from>
    <xdr:ext cx="754822" cy="259045"/>
    <xdr:sp macro="" textlink="">
      <xdr:nvSpPr>
        <xdr:cNvPr id="225" name="【橋りょう・トンネル】&#10;一人当たり有形固定資産（償却資産）額最大値テキスト"/>
        <xdr:cNvSpPr txBox="1"/>
      </xdr:nvSpPr>
      <xdr:spPr>
        <a:xfrm>
          <a:off x="10515600" y="953417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16,929,876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157743</xdr:rowOff>
    </xdr:from>
    <xdr:to>
      <xdr:col>55</xdr:col>
      <xdr:colOff>88900</xdr:colOff>
      <xdr:row>56</xdr:row>
      <xdr:rowOff>157743</xdr:rowOff>
    </xdr:to>
    <xdr:cxnSp macro="">
      <xdr:nvCxnSpPr>
        <xdr:cNvPr id="226" name="直線コネクタ 225"/>
        <xdr:cNvCxnSpPr/>
      </xdr:nvCxnSpPr>
      <xdr:spPr>
        <a:xfrm>
          <a:off x="10388600" y="9758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121184</xdr:rowOff>
    </xdr:from>
    <xdr:ext cx="690189" cy="259045"/>
    <xdr:sp macro="" textlink="">
      <xdr:nvSpPr>
        <xdr:cNvPr id="227" name="【橋りょう・トンネル】&#10;一人当たり有形固定資産（償却資産）額平均値テキスト"/>
        <xdr:cNvSpPr txBox="1"/>
      </xdr:nvSpPr>
      <xdr:spPr>
        <a:xfrm>
          <a:off x="10515600" y="1075108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98307</xdr:rowOff>
    </xdr:from>
    <xdr:to>
      <xdr:col>55</xdr:col>
      <xdr:colOff>50800</xdr:colOff>
      <xdr:row>64</xdr:row>
      <xdr:rowOff>28457</xdr:rowOff>
    </xdr:to>
    <xdr:sp macro="" textlink="">
      <xdr:nvSpPr>
        <xdr:cNvPr id="228" name="フローチャート: 判断 227"/>
        <xdr:cNvSpPr/>
      </xdr:nvSpPr>
      <xdr:spPr>
        <a:xfrm>
          <a:off x="10426700" y="108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115685</xdr:rowOff>
    </xdr:from>
    <xdr:to>
      <xdr:col>50</xdr:col>
      <xdr:colOff>165100</xdr:colOff>
      <xdr:row>64</xdr:row>
      <xdr:rowOff>45835</xdr:rowOff>
    </xdr:to>
    <xdr:sp macro="" textlink="">
      <xdr:nvSpPr>
        <xdr:cNvPr id="229" name="フローチャート: 判断 228"/>
        <xdr:cNvSpPr/>
      </xdr:nvSpPr>
      <xdr:spPr>
        <a:xfrm>
          <a:off x="9588500" y="1091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119294</xdr:rowOff>
    </xdr:from>
    <xdr:to>
      <xdr:col>46</xdr:col>
      <xdr:colOff>38100</xdr:colOff>
      <xdr:row>64</xdr:row>
      <xdr:rowOff>49444</xdr:rowOff>
    </xdr:to>
    <xdr:sp macro="" textlink="">
      <xdr:nvSpPr>
        <xdr:cNvPr id="230" name="フローチャート: 判断 229"/>
        <xdr:cNvSpPr/>
      </xdr:nvSpPr>
      <xdr:spPr>
        <a:xfrm>
          <a:off x="8699500" y="1092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117803</xdr:rowOff>
    </xdr:from>
    <xdr:to>
      <xdr:col>41</xdr:col>
      <xdr:colOff>101600</xdr:colOff>
      <xdr:row>64</xdr:row>
      <xdr:rowOff>47953</xdr:rowOff>
    </xdr:to>
    <xdr:sp macro="" textlink="">
      <xdr:nvSpPr>
        <xdr:cNvPr id="231" name="フローチャート: 判断 230"/>
        <xdr:cNvSpPr/>
      </xdr:nvSpPr>
      <xdr:spPr>
        <a:xfrm>
          <a:off x="7810500" y="10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127574</xdr:rowOff>
    </xdr:from>
    <xdr:to>
      <xdr:col>36</xdr:col>
      <xdr:colOff>165100</xdr:colOff>
      <xdr:row>64</xdr:row>
      <xdr:rowOff>57724</xdr:rowOff>
    </xdr:to>
    <xdr:sp macro="" textlink="">
      <xdr:nvSpPr>
        <xdr:cNvPr id="232" name="フローチャート: 判断 231"/>
        <xdr:cNvSpPr/>
      </xdr:nvSpPr>
      <xdr:spPr>
        <a:xfrm>
          <a:off x="6921500" y="1092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6155</xdr:rowOff>
    </xdr:from>
    <xdr:to>
      <xdr:col>55</xdr:col>
      <xdr:colOff>50800</xdr:colOff>
      <xdr:row>64</xdr:row>
      <xdr:rowOff>107755</xdr:rowOff>
    </xdr:to>
    <xdr:sp macro="" textlink="">
      <xdr:nvSpPr>
        <xdr:cNvPr id="238" name="楕円 237"/>
        <xdr:cNvSpPr/>
      </xdr:nvSpPr>
      <xdr:spPr>
        <a:xfrm>
          <a:off x="10426700" y="1097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92532</xdr:rowOff>
    </xdr:from>
    <xdr:ext cx="599010" cy="259045"/>
    <xdr:sp macro="" textlink="">
      <xdr:nvSpPr>
        <xdr:cNvPr id="239" name="【橋りょう・トンネル】&#10;一人当たり有形固定資産（償却資産）額該当値テキスト"/>
        <xdr:cNvSpPr txBox="1"/>
      </xdr:nvSpPr>
      <xdr:spPr>
        <a:xfrm>
          <a:off x="10515600" y="10893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6321</xdr:rowOff>
    </xdr:from>
    <xdr:to>
      <xdr:col>50</xdr:col>
      <xdr:colOff>165100</xdr:colOff>
      <xdr:row>64</xdr:row>
      <xdr:rowOff>107921</xdr:rowOff>
    </xdr:to>
    <xdr:sp macro="" textlink="">
      <xdr:nvSpPr>
        <xdr:cNvPr id="240" name="楕円 239"/>
        <xdr:cNvSpPr/>
      </xdr:nvSpPr>
      <xdr:spPr>
        <a:xfrm>
          <a:off x="9588500" y="1097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56955</xdr:rowOff>
    </xdr:from>
    <xdr:to>
      <xdr:col>55</xdr:col>
      <xdr:colOff>0</xdr:colOff>
      <xdr:row>64</xdr:row>
      <xdr:rowOff>57121</xdr:rowOff>
    </xdr:to>
    <xdr:cxnSp macro="">
      <xdr:nvCxnSpPr>
        <xdr:cNvPr id="241" name="直線コネクタ 240"/>
        <xdr:cNvCxnSpPr/>
      </xdr:nvCxnSpPr>
      <xdr:spPr>
        <a:xfrm flipV="1">
          <a:off x="9639300" y="11029755"/>
          <a:ext cx="838200" cy="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12077</xdr:rowOff>
    </xdr:from>
    <xdr:to>
      <xdr:col>46</xdr:col>
      <xdr:colOff>38100</xdr:colOff>
      <xdr:row>64</xdr:row>
      <xdr:rowOff>113677</xdr:rowOff>
    </xdr:to>
    <xdr:sp macro="" textlink="">
      <xdr:nvSpPr>
        <xdr:cNvPr id="242" name="楕円 241"/>
        <xdr:cNvSpPr/>
      </xdr:nvSpPr>
      <xdr:spPr>
        <a:xfrm>
          <a:off x="8699500" y="1098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57121</xdr:rowOff>
    </xdr:from>
    <xdr:to>
      <xdr:col>50</xdr:col>
      <xdr:colOff>114300</xdr:colOff>
      <xdr:row>64</xdr:row>
      <xdr:rowOff>62877</xdr:rowOff>
    </xdr:to>
    <xdr:cxnSp macro="">
      <xdr:nvCxnSpPr>
        <xdr:cNvPr id="243" name="直線コネクタ 242"/>
        <xdr:cNvCxnSpPr/>
      </xdr:nvCxnSpPr>
      <xdr:spPr>
        <a:xfrm flipV="1">
          <a:off x="8750300" y="11029921"/>
          <a:ext cx="889000" cy="5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13766</xdr:rowOff>
    </xdr:from>
    <xdr:to>
      <xdr:col>41</xdr:col>
      <xdr:colOff>101600</xdr:colOff>
      <xdr:row>64</xdr:row>
      <xdr:rowOff>115366</xdr:rowOff>
    </xdr:to>
    <xdr:sp macro="" textlink="">
      <xdr:nvSpPr>
        <xdr:cNvPr id="244" name="楕円 243"/>
        <xdr:cNvSpPr/>
      </xdr:nvSpPr>
      <xdr:spPr>
        <a:xfrm>
          <a:off x="7810500" y="1098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62877</xdr:rowOff>
    </xdr:from>
    <xdr:to>
      <xdr:col>45</xdr:col>
      <xdr:colOff>177800</xdr:colOff>
      <xdr:row>64</xdr:row>
      <xdr:rowOff>64566</xdr:rowOff>
    </xdr:to>
    <xdr:cxnSp macro="">
      <xdr:nvCxnSpPr>
        <xdr:cNvPr id="245" name="直線コネクタ 244"/>
        <xdr:cNvCxnSpPr/>
      </xdr:nvCxnSpPr>
      <xdr:spPr>
        <a:xfrm flipV="1">
          <a:off x="7861300" y="11035677"/>
          <a:ext cx="889000" cy="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62362</xdr:rowOff>
    </xdr:from>
    <xdr:ext cx="690189" cy="259045"/>
    <xdr:sp macro="" textlink="">
      <xdr:nvSpPr>
        <xdr:cNvPr id="246" name="n_1aveValue【橋りょう・トンネル】&#10;一人当たり有形固定資産（償却資産）額"/>
        <xdr:cNvSpPr txBox="1"/>
      </xdr:nvSpPr>
      <xdr:spPr>
        <a:xfrm>
          <a:off x="9281505" y="106922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65971</xdr:rowOff>
    </xdr:from>
    <xdr:ext cx="690189" cy="259045"/>
    <xdr:sp macro="" textlink="">
      <xdr:nvSpPr>
        <xdr:cNvPr id="247" name="n_2aveValue【橋りょう・トンネル】&#10;一人当たり有形固定資産（償却資産）額"/>
        <xdr:cNvSpPr txBox="1"/>
      </xdr:nvSpPr>
      <xdr:spPr>
        <a:xfrm>
          <a:off x="8405205" y="106958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64480</xdr:rowOff>
    </xdr:from>
    <xdr:ext cx="690189" cy="259045"/>
    <xdr:sp macro="" textlink="">
      <xdr:nvSpPr>
        <xdr:cNvPr id="248" name="n_3aveValue【橋りょう・トンネル】&#10;一人当たり有形固定資産（償却資産）額"/>
        <xdr:cNvSpPr txBox="1"/>
      </xdr:nvSpPr>
      <xdr:spPr>
        <a:xfrm>
          <a:off x="7516205" y="106943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74251</xdr:rowOff>
    </xdr:from>
    <xdr:ext cx="599010" cy="259045"/>
    <xdr:sp macro="" textlink="">
      <xdr:nvSpPr>
        <xdr:cNvPr id="249" name="n_4aveValue【橋りょう・トンネル】&#10;一人当たり有形固定資産（償却資産）額"/>
        <xdr:cNvSpPr txBox="1"/>
      </xdr:nvSpPr>
      <xdr:spPr>
        <a:xfrm>
          <a:off x="6672795" y="10704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99048</xdr:rowOff>
    </xdr:from>
    <xdr:ext cx="599010" cy="259045"/>
    <xdr:sp macro="" textlink="">
      <xdr:nvSpPr>
        <xdr:cNvPr id="250" name="n_1mainValue【橋りょう・トンネル】&#10;一人当たり有形固定資産（償却資産）額"/>
        <xdr:cNvSpPr txBox="1"/>
      </xdr:nvSpPr>
      <xdr:spPr>
        <a:xfrm>
          <a:off x="9327095" y="1107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104804</xdr:rowOff>
    </xdr:from>
    <xdr:ext cx="599010" cy="259045"/>
    <xdr:sp macro="" textlink="">
      <xdr:nvSpPr>
        <xdr:cNvPr id="251" name="n_2mainValue【橋りょう・トンネル】&#10;一人当たり有形固定資産（償却資産）額"/>
        <xdr:cNvSpPr txBox="1"/>
      </xdr:nvSpPr>
      <xdr:spPr>
        <a:xfrm>
          <a:off x="8450795" y="11077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106493</xdr:rowOff>
    </xdr:from>
    <xdr:ext cx="599010" cy="259045"/>
    <xdr:sp macro="" textlink="">
      <xdr:nvSpPr>
        <xdr:cNvPr id="252" name="n_3mainValue【橋りょう・トンネル】&#10;一人当たり有形固定資産（償却資産）額"/>
        <xdr:cNvSpPr txBox="1"/>
      </xdr:nvSpPr>
      <xdr:spPr>
        <a:xfrm>
          <a:off x="7561795" y="11079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77" name="直線コネクタ 276"/>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8"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9" name="直線コネクタ 278"/>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80" name="【公営住宅】&#10;有形固定資産減価償却率最大値テキスト"/>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81" name="直線コネクタ 280"/>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147338</xdr:rowOff>
    </xdr:from>
    <xdr:ext cx="405111" cy="259045"/>
    <xdr:sp macro="" textlink="">
      <xdr:nvSpPr>
        <xdr:cNvPr id="282" name="【公営住宅】&#10;有形固定資産減価償却率平均値テキスト"/>
        <xdr:cNvSpPr txBox="1"/>
      </xdr:nvSpPr>
      <xdr:spPr>
        <a:xfrm>
          <a:off x="4673600" y="13863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124461</xdr:rowOff>
    </xdr:from>
    <xdr:to>
      <xdr:col>24</xdr:col>
      <xdr:colOff>114300</xdr:colOff>
      <xdr:row>82</xdr:row>
      <xdr:rowOff>54611</xdr:rowOff>
    </xdr:to>
    <xdr:sp macro="" textlink="">
      <xdr:nvSpPr>
        <xdr:cNvPr id="283" name="フローチャート: 判断 282"/>
        <xdr:cNvSpPr/>
      </xdr:nvSpPr>
      <xdr:spPr>
        <a:xfrm>
          <a:off x="4584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84" name="フローチャート: 判断 283"/>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285" name="フローチャート: 判断 284"/>
        <xdr:cNvSpPr/>
      </xdr:nvSpPr>
      <xdr:spPr>
        <a:xfrm>
          <a:off x="2857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86361</xdr:rowOff>
    </xdr:from>
    <xdr:to>
      <xdr:col>10</xdr:col>
      <xdr:colOff>165100</xdr:colOff>
      <xdr:row>82</xdr:row>
      <xdr:rowOff>16511</xdr:rowOff>
    </xdr:to>
    <xdr:sp macro="" textlink="">
      <xdr:nvSpPr>
        <xdr:cNvPr id="286" name="フローチャート: 判断 285"/>
        <xdr:cNvSpPr/>
      </xdr:nvSpPr>
      <xdr:spPr>
        <a:xfrm>
          <a:off x="1968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73025</xdr:rowOff>
    </xdr:from>
    <xdr:to>
      <xdr:col>6</xdr:col>
      <xdr:colOff>38100</xdr:colOff>
      <xdr:row>82</xdr:row>
      <xdr:rowOff>3175</xdr:rowOff>
    </xdr:to>
    <xdr:sp macro="" textlink="">
      <xdr:nvSpPr>
        <xdr:cNvPr id="287" name="フローチャート: 判断 286"/>
        <xdr:cNvSpPr/>
      </xdr:nvSpPr>
      <xdr:spPr>
        <a:xfrm>
          <a:off x="1079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59689</xdr:rowOff>
    </xdr:from>
    <xdr:to>
      <xdr:col>24</xdr:col>
      <xdr:colOff>114300</xdr:colOff>
      <xdr:row>82</xdr:row>
      <xdr:rowOff>161289</xdr:rowOff>
    </xdr:to>
    <xdr:sp macro="" textlink="">
      <xdr:nvSpPr>
        <xdr:cNvPr id="293" name="楕円 292"/>
        <xdr:cNvSpPr/>
      </xdr:nvSpPr>
      <xdr:spPr>
        <a:xfrm>
          <a:off x="4584700" y="1411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38116</xdr:rowOff>
    </xdr:from>
    <xdr:ext cx="405111" cy="259045"/>
    <xdr:sp macro="" textlink="">
      <xdr:nvSpPr>
        <xdr:cNvPr id="294" name="【公営住宅】&#10;有形固定資産減価償却率該当値テキスト"/>
        <xdr:cNvSpPr txBox="1"/>
      </xdr:nvSpPr>
      <xdr:spPr>
        <a:xfrm>
          <a:off x="4673600" y="1409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29211</xdr:rowOff>
    </xdr:from>
    <xdr:to>
      <xdr:col>20</xdr:col>
      <xdr:colOff>38100</xdr:colOff>
      <xdr:row>82</xdr:row>
      <xdr:rowOff>130811</xdr:rowOff>
    </xdr:to>
    <xdr:sp macro="" textlink="">
      <xdr:nvSpPr>
        <xdr:cNvPr id="295" name="楕円 294"/>
        <xdr:cNvSpPr/>
      </xdr:nvSpPr>
      <xdr:spPr>
        <a:xfrm>
          <a:off x="3746500" y="1408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80011</xdr:rowOff>
    </xdr:from>
    <xdr:to>
      <xdr:col>24</xdr:col>
      <xdr:colOff>63500</xdr:colOff>
      <xdr:row>82</xdr:row>
      <xdr:rowOff>110489</xdr:rowOff>
    </xdr:to>
    <xdr:cxnSp macro="">
      <xdr:nvCxnSpPr>
        <xdr:cNvPr id="296" name="直線コネクタ 295"/>
        <xdr:cNvCxnSpPr/>
      </xdr:nvCxnSpPr>
      <xdr:spPr>
        <a:xfrm>
          <a:off x="3797300" y="14138911"/>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4445</xdr:rowOff>
    </xdr:from>
    <xdr:to>
      <xdr:col>15</xdr:col>
      <xdr:colOff>101600</xdr:colOff>
      <xdr:row>82</xdr:row>
      <xdr:rowOff>106045</xdr:rowOff>
    </xdr:to>
    <xdr:sp macro="" textlink="">
      <xdr:nvSpPr>
        <xdr:cNvPr id="297" name="楕円 296"/>
        <xdr:cNvSpPr/>
      </xdr:nvSpPr>
      <xdr:spPr>
        <a:xfrm>
          <a:off x="2857500" y="1406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55245</xdr:rowOff>
    </xdr:from>
    <xdr:to>
      <xdr:col>19</xdr:col>
      <xdr:colOff>177800</xdr:colOff>
      <xdr:row>82</xdr:row>
      <xdr:rowOff>80011</xdr:rowOff>
    </xdr:to>
    <xdr:cxnSp macro="">
      <xdr:nvCxnSpPr>
        <xdr:cNvPr id="298" name="直線コネクタ 297"/>
        <xdr:cNvCxnSpPr/>
      </xdr:nvCxnSpPr>
      <xdr:spPr>
        <a:xfrm>
          <a:off x="2908300" y="14114145"/>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15875</xdr:rowOff>
    </xdr:from>
    <xdr:to>
      <xdr:col>10</xdr:col>
      <xdr:colOff>165100</xdr:colOff>
      <xdr:row>82</xdr:row>
      <xdr:rowOff>117475</xdr:rowOff>
    </xdr:to>
    <xdr:sp macro="" textlink="">
      <xdr:nvSpPr>
        <xdr:cNvPr id="299" name="楕円 298"/>
        <xdr:cNvSpPr/>
      </xdr:nvSpPr>
      <xdr:spPr>
        <a:xfrm>
          <a:off x="1968500" y="1407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55245</xdr:rowOff>
    </xdr:from>
    <xdr:to>
      <xdr:col>15</xdr:col>
      <xdr:colOff>50800</xdr:colOff>
      <xdr:row>82</xdr:row>
      <xdr:rowOff>66675</xdr:rowOff>
    </xdr:to>
    <xdr:cxnSp macro="">
      <xdr:nvCxnSpPr>
        <xdr:cNvPr id="300" name="直線コネクタ 299"/>
        <xdr:cNvCxnSpPr/>
      </xdr:nvCxnSpPr>
      <xdr:spPr>
        <a:xfrm flipV="1">
          <a:off x="2019300" y="1411414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97807</xdr:rowOff>
    </xdr:from>
    <xdr:ext cx="405111" cy="259045"/>
    <xdr:sp macro="" textlink="">
      <xdr:nvSpPr>
        <xdr:cNvPr id="301" name="n_1aveValue【公営住宅】&#10;有形固定資産減価償却率"/>
        <xdr:cNvSpPr txBox="1"/>
      </xdr:nvSpPr>
      <xdr:spPr>
        <a:xfrm>
          <a:off x="35820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73041</xdr:rowOff>
    </xdr:from>
    <xdr:ext cx="405111" cy="259045"/>
    <xdr:sp macro="" textlink="">
      <xdr:nvSpPr>
        <xdr:cNvPr id="302" name="n_2aveValue【公営住宅】&#10;有形固定資産減価償却率"/>
        <xdr:cNvSpPr txBox="1"/>
      </xdr:nvSpPr>
      <xdr:spPr>
        <a:xfrm>
          <a:off x="2705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33038</xdr:rowOff>
    </xdr:from>
    <xdr:ext cx="405111" cy="259045"/>
    <xdr:sp macro="" textlink="">
      <xdr:nvSpPr>
        <xdr:cNvPr id="303" name="n_3aveValue【公営住宅】&#10;有形固定資産減価償却率"/>
        <xdr:cNvSpPr txBox="1"/>
      </xdr:nvSpPr>
      <xdr:spPr>
        <a:xfrm>
          <a:off x="1816744"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19702</xdr:rowOff>
    </xdr:from>
    <xdr:ext cx="405111" cy="259045"/>
    <xdr:sp macro="" textlink="">
      <xdr:nvSpPr>
        <xdr:cNvPr id="304" name="n_4aveValue【公営住宅】&#10;有形固定資産減価償却率"/>
        <xdr:cNvSpPr txBox="1"/>
      </xdr:nvSpPr>
      <xdr:spPr>
        <a:xfrm>
          <a:off x="927744"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121938</xdr:rowOff>
    </xdr:from>
    <xdr:ext cx="405111" cy="259045"/>
    <xdr:sp macro="" textlink="">
      <xdr:nvSpPr>
        <xdr:cNvPr id="305" name="n_1mainValue【公営住宅】&#10;有形固定資産減価償却率"/>
        <xdr:cNvSpPr txBox="1"/>
      </xdr:nvSpPr>
      <xdr:spPr>
        <a:xfrm>
          <a:off x="3582044" y="1418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97172</xdr:rowOff>
    </xdr:from>
    <xdr:ext cx="405111" cy="259045"/>
    <xdr:sp macro="" textlink="">
      <xdr:nvSpPr>
        <xdr:cNvPr id="306" name="n_2mainValue【公営住宅】&#10;有形固定資産減価償却率"/>
        <xdr:cNvSpPr txBox="1"/>
      </xdr:nvSpPr>
      <xdr:spPr>
        <a:xfrm>
          <a:off x="2705744" y="1415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108602</xdr:rowOff>
    </xdr:from>
    <xdr:ext cx="405111" cy="259045"/>
    <xdr:sp macro="" textlink="">
      <xdr:nvSpPr>
        <xdr:cNvPr id="307" name="n_3mainValue【公営住宅】&#10;有形固定資産減価償却率"/>
        <xdr:cNvSpPr txBox="1"/>
      </xdr:nvSpPr>
      <xdr:spPr>
        <a:xfrm>
          <a:off x="1816744" y="1416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8" name="直線コネクタ 31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9" name="テキスト ボックス 31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0" name="直線コネクタ 31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21" name="テキスト ボックス 320"/>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2" name="直線コネクタ 32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23" name="テキスト ボックス 322"/>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4" name="直線コネクタ 32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25" name="テキスト ボックス 324"/>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6" name="直線コネクタ 32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27" name="テキスト ボックス 326"/>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9" name="テキスト ボックス 328"/>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170002</xdr:rowOff>
    </xdr:from>
    <xdr:to>
      <xdr:col>54</xdr:col>
      <xdr:colOff>189865</xdr:colOff>
      <xdr:row>86</xdr:row>
      <xdr:rowOff>109576</xdr:rowOff>
    </xdr:to>
    <xdr:cxnSp macro="">
      <xdr:nvCxnSpPr>
        <xdr:cNvPr id="331" name="直線コネクタ 330"/>
        <xdr:cNvCxnSpPr/>
      </xdr:nvCxnSpPr>
      <xdr:spPr>
        <a:xfrm flipV="1">
          <a:off x="10476865" y="13371652"/>
          <a:ext cx="0" cy="148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113403</xdr:rowOff>
    </xdr:from>
    <xdr:ext cx="469744" cy="259045"/>
    <xdr:sp macro="" textlink="">
      <xdr:nvSpPr>
        <xdr:cNvPr id="332" name="【公営住宅】&#10;一人当たり面積最小値テキスト"/>
        <xdr:cNvSpPr txBox="1"/>
      </xdr:nvSpPr>
      <xdr:spPr>
        <a:xfrm>
          <a:off x="10515600" y="1485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109576</xdr:rowOff>
    </xdr:from>
    <xdr:to>
      <xdr:col>55</xdr:col>
      <xdr:colOff>88900</xdr:colOff>
      <xdr:row>86</xdr:row>
      <xdr:rowOff>109576</xdr:rowOff>
    </xdr:to>
    <xdr:cxnSp macro="">
      <xdr:nvCxnSpPr>
        <xdr:cNvPr id="333" name="直線コネクタ 332"/>
        <xdr:cNvCxnSpPr/>
      </xdr:nvCxnSpPr>
      <xdr:spPr>
        <a:xfrm>
          <a:off x="10388600" y="14854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116679</xdr:rowOff>
    </xdr:from>
    <xdr:ext cx="534377" cy="259045"/>
    <xdr:sp macro="" textlink="">
      <xdr:nvSpPr>
        <xdr:cNvPr id="334" name="【公営住宅】&#10;一人当たり面積最大値テキスト"/>
        <xdr:cNvSpPr txBox="1"/>
      </xdr:nvSpPr>
      <xdr:spPr>
        <a:xfrm>
          <a:off x="10515600" y="1314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170002</xdr:rowOff>
    </xdr:from>
    <xdr:to>
      <xdr:col>55</xdr:col>
      <xdr:colOff>88900</xdr:colOff>
      <xdr:row>77</xdr:row>
      <xdr:rowOff>170002</xdr:rowOff>
    </xdr:to>
    <xdr:cxnSp macro="">
      <xdr:nvCxnSpPr>
        <xdr:cNvPr id="335" name="直線コネクタ 334"/>
        <xdr:cNvCxnSpPr/>
      </xdr:nvCxnSpPr>
      <xdr:spPr>
        <a:xfrm>
          <a:off x="10388600" y="1337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31335</xdr:rowOff>
    </xdr:from>
    <xdr:ext cx="469744" cy="259045"/>
    <xdr:sp macro="" textlink="">
      <xdr:nvSpPr>
        <xdr:cNvPr id="336" name="【公営住宅】&#10;一人当たり面積平均値テキスト"/>
        <xdr:cNvSpPr txBox="1"/>
      </xdr:nvSpPr>
      <xdr:spPr>
        <a:xfrm>
          <a:off x="10515600" y="14604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52908</xdr:rowOff>
    </xdr:from>
    <xdr:to>
      <xdr:col>55</xdr:col>
      <xdr:colOff>50800</xdr:colOff>
      <xdr:row>85</xdr:row>
      <xdr:rowOff>154508</xdr:rowOff>
    </xdr:to>
    <xdr:sp macro="" textlink="">
      <xdr:nvSpPr>
        <xdr:cNvPr id="337" name="フローチャート: 判断 336"/>
        <xdr:cNvSpPr/>
      </xdr:nvSpPr>
      <xdr:spPr>
        <a:xfrm>
          <a:off x="10426700" y="1462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63157</xdr:rowOff>
    </xdr:from>
    <xdr:to>
      <xdr:col>50</xdr:col>
      <xdr:colOff>165100</xdr:colOff>
      <xdr:row>85</xdr:row>
      <xdr:rowOff>164757</xdr:rowOff>
    </xdr:to>
    <xdr:sp macro="" textlink="">
      <xdr:nvSpPr>
        <xdr:cNvPr id="338" name="フローチャート: 判断 337"/>
        <xdr:cNvSpPr/>
      </xdr:nvSpPr>
      <xdr:spPr>
        <a:xfrm>
          <a:off x="9588500" y="1463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61404</xdr:rowOff>
    </xdr:from>
    <xdr:to>
      <xdr:col>46</xdr:col>
      <xdr:colOff>38100</xdr:colOff>
      <xdr:row>85</xdr:row>
      <xdr:rowOff>163004</xdr:rowOff>
    </xdr:to>
    <xdr:sp macro="" textlink="">
      <xdr:nvSpPr>
        <xdr:cNvPr id="339" name="フローチャート: 判断 338"/>
        <xdr:cNvSpPr/>
      </xdr:nvSpPr>
      <xdr:spPr>
        <a:xfrm>
          <a:off x="8699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63728</xdr:rowOff>
    </xdr:from>
    <xdr:to>
      <xdr:col>41</xdr:col>
      <xdr:colOff>101600</xdr:colOff>
      <xdr:row>85</xdr:row>
      <xdr:rowOff>165328</xdr:rowOff>
    </xdr:to>
    <xdr:sp macro="" textlink="">
      <xdr:nvSpPr>
        <xdr:cNvPr id="340" name="フローチャート: 判断 339"/>
        <xdr:cNvSpPr/>
      </xdr:nvSpPr>
      <xdr:spPr>
        <a:xfrm>
          <a:off x="7810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97028</xdr:rowOff>
    </xdr:from>
    <xdr:to>
      <xdr:col>36</xdr:col>
      <xdr:colOff>165100</xdr:colOff>
      <xdr:row>86</xdr:row>
      <xdr:rowOff>27178</xdr:rowOff>
    </xdr:to>
    <xdr:sp macro="" textlink="">
      <xdr:nvSpPr>
        <xdr:cNvPr id="341" name="フローチャート: 判断 340"/>
        <xdr:cNvSpPr/>
      </xdr:nvSpPr>
      <xdr:spPr>
        <a:xfrm>
          <a:off x="6921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14390</xdr:rowOff>
    </xdr:from>
    <xdr:to>
      <xdr:col>55</xdr:col>
      <xdr:colOff>50800</xdr:colOff>
      <xdr:row>85</xdr:row>
      <xdr:rowOff>115990</xdr:rowOff>
    </xdr:to>
    <xdr:sp macro="" textlink="">
      <xdr:nvSpPr>
        <xdr:cNvPr id="347" name="楕円 346"/>
        <xdr:cNvSpPr/>
      </xdr:nvSpPr>
      <xdr:spPr>
        <a:xfrm>
          <a:off x="10426700" y="1458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37267</xdr:rowOff>
    </xdr:from>
    <xdr:ext cx="469744" cy="259045"/>
    <xdr:sp macro="" textlink="">
      <xdr:nvSpPr>
        <xdr:cNvPr id="348" name="【公営住宅】&#10;一人当たり面積該当値テキスト"/>
        <xdr:cNvSpPr txBox="1"/>
      </xdr:nvSpPr>
      <xdr:spPr>
        <a:xfrm>
          <a:off x="10515600" y="1443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16294</xdr:rowOff>
    </xdr:from>
    <xdr:to>
      <xdr:col>50</xdr:col>
      <xdr:colOff>165100</xdr:colOff>
      <xdr:row>85</xdr:row>
      <xdr:rowOff>117894</xdr:rowOff>
    </xdr:to>
    <xdr:sp macro="" textlink="">
      <xdr:nvSpPr>
        <xdr:cNvPr id="349" name="楕円 348"/>
        <xdr:cNvSpPr/>
      </xdr:nvSpPr>
      <xdr:spPr>
        <a:xfrm>
          <a:off x="9588500" y="1458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65190</xdr:rowOff>
    </xdr:from>
    <xdr:to>
      <xdr:col>55</xdr:col>
      <xdr:colOff>0</xdr:colOff>
      <xdr:row>85</xdr:row>
      <xdr:rowOff>67094</xdr:rowOff>
    </xdr:to>
    <xdr:cxnSp macro="">
      <xdr:nvCxnSpPr>
        <xdr:cNvPr id="350" name="直線コネクタ 349"/>
        <xdr:cNvCxnSpPr/>
      </xdr:nvCxnSpPr>
      <xdr:spPr>
        <a:xfrm flipV="1">
          <a:off x="9639300" y="14638440"/>
          <a:ext cx="838200" cy="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15760</xdr:rowOff>
    </xdr:from>
    <xdr:to>
      <xdr:col>46</xdr:col>
      <xdr:colOff>38100</xdr:colOff>
      <xdr:row>85</xdr:row>
      <xdr:rowOff>117360</xdr:rowOff>
    </xdr:to>
    <xdr:sp macro="" textlink="">
      <xdr:nvSpPr>
        <xdr:cNvPr id="351" name="楕円 350"/>
        <xdr:cNvSpPr/>
      </xdr:nvSpPr>
      <xdr:spPr>
        <a:xfrm>
          <a:off x="8699500" y="1458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66560</xdr:rowOff>
    </xdr:from>
    <xdr:to>
      <xdr:col>50</xdr:col>
      <xdr:colOff>114300</xdr:colOff>
      <xdr:row>85</xdr:row>
      <xdr:rowOff>67094</xdr:rowOff>
    </xdr:to>
    <xdr:cxnSp macro="">
      <xdr:nvCxnSpPr>
        <xdr:cNvPr id="352" name="直線コネクタ 351"/>
        <xdr:cNvCxnSpPr/>
      </xdr:nvCxnSpPr>
      <xdr:spPr>
        <a:xfrm>
          <a:off x="8750300" y="14639810"/>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13360</xdr:rowOff>
    </xdr:from>
    <xdr:to>
      <xdr:col>41</xdr:col>
      <xdr:colOff>101600</xdr:colOff>
      <xdr:row>85</xdr:row>
      <xdr:rowOff>114960</xdr:rowOff>
    </xdr:to>
    <xdr:sp macro="" textlink="">
      <xdr:nvSpPr>
        <xdr:cNvPr id="353" name="楕円 352"/>
        <xdr:cNvSpPr/>
      </xdr:nvSpPr>
      <xdr:spPr>
        <a:xfrm>
          <a:off x="7810500" y="1458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64160</xdr:rowOff>
    </xdr:from>
    <xdr:to>
      <xdr:col>45</xdr:col>
      <xdr:colOff>177800</xdr:colOff>
      <xdr:row>85</xdr:row>
      <xdr:rowOff>66560</xdr:rowOff>
    </xdr:to>
    <xdr:cxnSp macro="">
      <xdr:nvCxnSpPr>
        <xdr:cNvPr id="354" name="直線コネクタ 353"/>
        <xdr:cNvCxnSpPr/>
      </xdr:nvCxnSpPr>
      <xdr:spPr>
        <a:xfrm>
          <a:off x="7861300" y="14637410"/>
          <a:ext cx="8890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155884</xdr:rowOff>
    </xdr:from>
    <xdr:ext cx="469744" cy="259045"/>
    <xdr:sp macro="" textlink="">
      <xdr:nvSpPr>
        <xdr:cNvPr id="355" name="n_1aveValue【公営住宅】&#10;一人当たり面積"/>
        <xdr:cNvSpPr txBox="1"/>
      </xdr:nvSpPr>
      <xdr:spPr>
        <a:xfrm>
          <a:off x="9391727" y="14729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154131</xdr:rowOff>
    </xdr:from>
    <xdr:ext cx="469744" cy="259045"/>
    <xdr:sp macro="" textlink="">
      <xdr:nvSpPr>
        <xdr:cNvPr id="356" name="n_2aveValue【公営住宅】&#10;一人当たり面積"/>
        <xdr:cNvSpPr txBox="1"/>
      </xdr:nvSpPr>
      <xdr:spPr>
        <a:xfrm>
          <a:off x="8515427" y="1472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156455</xdr:rowOff>
    </xdr:from>
    <xdr:ext cx="469744" cy="259045"/>
    <xdr:sp macro="" textlink="">
      <xdr:nvSpPr>
        <xdr:cNvPr id="357" name="n_3aveValue【公営住宅】&#10;一人当たり面積"/>
        <xdr:cNvSpPr txBox="1"/>
      </xdr:nvSpPr>
      <xdr:spPr>
        <a:xfrm>
          <a:off x="7626427" y="1472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43705</xdr:rowOff>
    </xdr:from>
    <xdr:ext cx="469744" cy="259045"/>
    <xdr:sp macro="" textlink="">
      <xdr:nvSpPr>
        <xdr:cNvPr id="358" name="n_4aveValue【公営住宅】&#10;一人当たり面積"/>
        <xdr:cNvSpPr txBox="1"/>
      </xdr:nvSpPr>
      <xdr:spPr>
        <a:xfrm>
          <a:off x="6737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134421</xdr:rowOff>
    </xdr:from>
    <xdr:ext cx="469744" cy="259045"/>
    <xdr:sp macro="" textlink="">
      <xdr:nvSpPr>
        <xdr:cNvPr id="359" name="n_1mainValue【公営住宅】&#10;一人当たり面積"/>
        <xdr:cNvSpPr txBox="1"/>
      </xdr:nvSpPr>
      <xdr:spPr>
        <a:xfrm>
          <a:off x="9391727" y="14364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133887</xdr:rowOff>
    </xdr:from>
    <xdr:ext cx="469744" cy="259045"/>
    <xdr:sp macro="" textlink="">
      <xdr:nvSpPr>
        <xdr:cNvPr id="360" name="n_2mainValue【公営住宅】&#10;一人当たり面積"/>
        <xdr:cNvSpPr txBox="1"/>
      </xdr:nvSpPr>
      <xdr:spPr>
        <a:xfrm>
          <a:off x="8515427" y="1436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131487</xdr:rowOff>
    </xdr:from>
    <xdr:ext cx="469744" cy="259045"/>
    <xdr:sp macro="" textlink="">
      <xdr:nvSpPr>
        <xdr:cNvPr id="361" name="n_3mainValue【公営住宅】&#10;一人当たり面積"/>
        <xdr:cNvSpPr txBox="1"/>
      </xdr:nvSpPr>
      <xdr:spPr>
        <a:xfrm>
          <a:off x="7626427" y="1436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0" name="正方形/長方形 36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1" name="正方形/長方形 37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2" name="正方形/長方形 37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3" name="正方形/長方形 37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4" name="正方形/長方形 37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5" name="正方形/長方形 37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6" name="正方形/長方形 37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7" name="正方形/長方形 37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8" name="正方形/長方形 37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9" name="正方形/長方形 37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0" name="正方形/長方形 37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1" name="正方形/長方形 38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2" name="正方形/長方形 38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3" name="正方形/長方形 38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4" name="正方形/長方形 38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5" name="正方形/長方形 38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6" name="テキスト ボックス 38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7" name="直線コネクタ 38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8" name="テキスト ボックス 38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9" name="直線コネクタ 38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90" name="テキスト ボックス 38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1" name="直線コネクタ 39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2" name="テキスト ボックス 39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3" name="直線コネクタ 39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4" name="テキスト ボックス 39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5" name="直線コネクタ 39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6" name="テキスト ボックス 39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7" name="直線コネクタ 39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8" name="テキスト ボックス 39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9" name="直線コネクタ 39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00" name="テキスト ボックス 39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1" name="直線コネクタ 40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85997</xdr:rowOff>
    </xdr:from>
    <xdr:to>
      <xdr:col>85</xdr:col>
      <xdr:colOff>126364</xdr:colOff>
      <xdr:row>42</xdr:row>
      <xdr:rowOff>92528</xdr:rowOff>
    </xdr:to>
    <xdr:cxnSp macro="">
      <xdr:nvCxnSpPr>
        <xdr:cNvPr id="403" name="直線コネクタ 402"/>
        <xdr:cNvCxnSpPr/>
      </xdr:nvCxnSpPr>
      <xdr:spPr>
        <a:xfrm flipV="1">
          <a:off x="16318864" y="5743847"/>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04"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5" name="直線コネクタ 404"/>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32674</xdr:rowOff>
    </xdr:from>
    <xdr:ext cx="340478" cy="259045"/>
    <xdr:sp macro="" textlink="">
      <xdr:nvSpPr>
        <xdr:cNvPr id="406" name="【認定こども園・幼稚園・保育所】&#10;有形固定資産減価償却率最大値テキスト"/>
        <xdr:cNvSpPr txBox="1"/>
      </xdr:nvSpPr>
      <xdr:spPr>
        <a:xfrm>
          <a:off x="16357600" y="55190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85997</xdr:rowOff>
    </xdr:from>
    <xdr:to>
      <xdr:col>86</xdr:col>
      <xdr:colOff>25400</xdr:colOff>
      <xdr:row>33</xdr:row>
      <xdr:rowOff>85997</xdr:rowOff>
    </xdr:to>
    <xdr:cxnSp macro="">
      <xdr:nvCxnSpPr>
        <xdr:cNvPr id="407" name="直線コネクタ 406"/>
        <xdr:cNvCxnSpPr/>
      </xdr:nvCxnSpPr>
      <xdr:spPr>
        <a:xfrm>
          <a:off x="16230600" y="574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100166</xdr:rowOff>
    </xdr:from>
    <xdr:ext cx="405111" cy="259045"/>
    <xdr:sp macro="" textlink="">
      <xdr:nvSpPr>
        <xdr:cNvPr id="408" name="【認定こども園・幼稚園・保育所】&#10;有形固定資産減価償却率平均値テキスト"/>
        <xdr:cNvSpPr txBox="1"/>
      </xdr:nvSpPr>
      <xdr:spPr>
        <a:xfrm>
          <a:off x="16357600" y="6443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409" name="フローチャート: 判断 408"/>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410" name="フローチャート: 判断 409"/>
        <xdr:cNvSpPr/>
      </xdr:nvSpPr>
      <xdr:spPr>
        <a:xfrm>
          <a:off x="1543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411" name="フローチャート: 判断 410"/>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33565</xdr:rowOff>
    </xdr:from>
    <xdr:to>
      <xdr:col>72</xdr:col>
      <xdr:colOff>38100</xdr:colOff>
      <xdr:row>38</xdr:row>
      <xdr:rowOff>135165</xdr:rowOff>
    </xdr:to>
    <xdr:sp macro="" textlink="">
      <xdr:nvSpPr>
        <xdr:cNvPr id="412" name="フローチャート: 判断 411"/>
        <xdr:cNvSpPr/>
      </xdr:nvSpPr>
      <xdr:spPr>
        <a:xfrm>
          <a:off x="13652500" y="654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413" name="フローチャート: 判断 412"/>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4" name="テキスト ボックス 41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5" name="テキスト ボックス 41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6" name="テキスト ボックス 41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7" name="テキスト ボックス 41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8" name="テキスト ボックス 41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7439</xdr:rowOff>
    </xdr:from>
    <xdr:to>
      <xdr:col>85</xdr:col>
      <xdr:colOff>177800</xdr:colOff>
      <xdr:row>35</xdr:row>
      <xdr:rowOff>109039</xdr:rowOff>
    </xdr:to>
    <xdr:sp macro="" textlink="">
      <xdr:nvSpPr>
        <xdr:cNvPr id="419" name="楕円 418"/>
        <xdr:cNvSpPr/>
      </xdr:nvSpPr>
      <xdr:spPr>
        <a:xfrm>
          <a:off x="16268700" y="600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30316</xdr:rowOff>
    </xdr:from>
    <xdr:ext cx="405111" cy="259045"/>
    <xdr:sp macro="" textlink="">
      <xdr:nvSpPr>
        <xdr:cNvPr id="420" name="【認定こども園・幼稚園・保育所】&#10;有形固定資産減価償却率該当値テキスト"/>
        <xdr:cNvSpPr txBox="1"/>
      </xdr:nvSpPr>
      <xdr:spPr>
        <a:xfrm>
          <a:off x="16357600" y="5859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95613</xdr:rowOff>
    </xdr:from>
    <xdr:to>
      <xdr:col>81</xdr:col>
      <xdr:colOff>101600</xdr:colOff>
      <xdr:row>35</xdr:row>
      <xdr:rowOff>25763</xdr:rowOff>
    </xdr:to>
    <xdr:sp macro="" textlink="">
      <xdr:nvSpPr>
        <xdr:cNvPr id="421" name="楕円 420"/>
        <xdr:cNvSpPr/>
      </xdr:nvSpPr>
      <xdr:spPr>
        <a:xfrm>
          <a:off x="15430500" y="592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146413</xdr:rowOff>
    </xdr:from>
    <xdr:to>
      <xdr:col>85</xdr:col>
      <xdr:colOff>127000</xdr:colOff>
      <xdr:row>35</xdr:row>
      <xdr:rowOff>58239</xdr:rowOff>
    </xdr:to>
    <xdr:cxnSp macro="">
      <xdr:nvCxnSpPr>
        <xdr:cNvPr id="422" name="直線コネクタ 421"/>
        <xdr:cNvCxnSpPr/>
      </xdr:nvCxnSpPr>
      <xdr:spPr>
        <a:xfrm>
          <a:off x="15481300" y="5975713"/>
          <a:ext cx="8382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33564</xdr:rowOff>
    </xdr:from>
    <xdr:to>
      <xdr:col>76</xdr:col>
      <xdr:colOff>165100</xdr:colOff>
      <xdr:row>33</xdr:row>
      <xdr:rowOff>135164</xdr:rowOff>
    </xdr:to>
    <xdr:sp macro="" textlink="">
      <xdr:nvSpPr>
        <xdr:cNvPr id="423" name="楕円 422"/>
        <xdr:cNvSpPr/>
      </xdr:nvSpPr>
      <xdr:spPr>
        <a:xfrm>
          <a:off x="14541500" y="569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84364</xdr:rowOff>
    </xdr:from>
    <xdr:to>
      <xdr:col>81</xdr:col>
      <xdr:colOff>50800</xdr:colOff>
      <xdr:row>34</xdr:row>
      <xdr:rowOff>146413</xdr:rowOff>
    </xdr:to>
    <xdr:cxnSp macro="">
      <xdr:nvCxnSpPr>
        <xdr:cNvPr id="424" name="直線コネクタ 423"/>
        <xdr:cNvCxnSpPr/>
      </xdr:nvCxnSpPr>
      <xdr:spPr>
        <a:xfrm>
          <a:off x="14592300" y="5742214"/>
          <a:ext cx="889000" cy="23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18869</xdr:rowOff>
    </xdr:from>
    <xdr:to>
      <xdr:col>72</xdr:col>
      <xdr:colOff>38100</xdr:colOff>
      <xdr:row>39</xdr:row>
      <xdr:rowOff>120469</xdr:rowOff>
    </xdr:to>
    <xdr:sp macro="" textlink="">
      <xdr:nvSpPr>
        <xdr:cNvPr id="425" name="楕円 424"/>
        <xdr:cNvSpPr/>
      </xdr:nvSpPr>
      <xdr:spPr>
        <a:xfrm>
          <a:off x="13652500" y="670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84364</xdr:rowOff>
    </xdr:from>
    <xdr:to>
      <xdr:col>76</xdr:col>
      <xdr:colOff>114300</xdr:colOff>
      <xdr:row>39</xdr:row>
      <xdr:rowOff>69669</xdr:rowOff>
    </xdr:to>
    <xdr:cxnSp macro="">
      <xdr:nvCxnSpPr>
        <xdr:cNvPr id="426" name="直線コネクタ 425"/>
        <xdr:cNvCxnSpPr/>
      </xdr:nvCxnSpPr>
      <xdr:spPr>
        <a:xfrm flipV="1">
          <a:off x="13703300" y="5742214"/>
          <a:ext cx="889000" cy="101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49547</xdr:rowOff>
    </xdr:from>
    <xdr:ext cx="405111" cy="259045"/>
    <xdr:sp macro="" textlink="">
      <xdr:nvSpPr>
        <xdr:cNvPr id="427" name="n_1aveValue【認定こども園・幼稚園・保育所】&#10;有形固定資産減価償却率"/>
        <xdr:cNvSpPr txBox="1"/>
      </xdr:nvSpPr>
      <xdr:spPr>
        <a:xfrm>
          <a:off x="152660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78939</xdr:rowOff>
    </xdr:from>
    <xdr:ext cx="405111" cy="259045"/>
    <xdr:sp macro="" textlink="">
      <xdr:nvSpPr>
        <xdr:cNvPr id="428" name="n_2aveValue【認定こども園・幼稚園・保育所】&#10;有形固定資産減価償却率"/>
        <xdr:cNvSpPr txBox="1"/>
      </xdr:nvSpPr>
      <xdr:spPr>
        <a:xfrm>
          <a:off x="14389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151691</xdr:rowOff>
    </xdr:from>
    <xdr:ext cx="405111" cy="259045"/>
    <xdr:sp macro="" textlink="">
      <xdr:nvSpPr>
        <xdr:cNvPr id="429" name="n_3aveValue【認定こども園・幼稚園・保育所】&#10;有形固定資産減価償却率"/>
        <xdr:cNvSpPr txBox="1"/>
      </xdr:nvSpPr>
      <xdr:spPr>
        <a:xfrm>
          <a:off x="13500744" y="632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430" name="n_4aveValue【認定こども園・幼稚園・保育所】&#10;有形固定資産減価償却率"/>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42290</xdr:rowOff>
    </xdr:from>
    <xdr:ext cx="405111" cy="259045"/>
    <xdr:sp macro="" textlink="">
      <xdr:nvSpPr>
        <xdr:cNvPr id="431" name="n_1mainValue【認定こども園・幼稚園・保育所】&#10;有形固定資産減価償却率"/>
        <xdr:cNvSpPr txBox="1"/>
      </xdr:nvSpPr>
      <xdr:spPr>
        <a:xfrm>
          <a:off x="15266044" y="5700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31</xdr:row>
      <xdr:rowOff>151691</xdr:rowOff>
    </xdr:from>
    <xdr:ext cx="340478" cy="259045"/>
    <xdr:sp macro="" textlink="">
      <xdr:nvSpPr>
        <xdr:cNvPr id="432" name="n_2mainValue【認定こども園・幼稚園・保育所】&#10;有形固定資産減価償却率"/>
        <xdr:cNvSpPr txBox="1"/>
      </xdr:nvSpPr>
      <xdr:spPr>
        <a:xfrm>
          <a:off x="14422061" y="54666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111596</xdr:rowOff>
    </xdr:from>
    <xdr:ext cx="405111" cy="259045"/>
    <xdr:sp macro="" textlink="">
      <xdr:nvSpPr>
        <xdr:cNvPr id="433" name="n_3mainValue【認定こども園・幼稚園・保育所】&#10;有形固定資産減価償却率"/>
        <xdr:cNvSpPr txBox="1"/>
      </xdr:nvSpPr>
      <xdr:spPr>
        <a:xfrm>
          <a:off x="13500744" y="679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4" name="正方形/長方形 43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5" name="正方形/長方形 43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6" name="正方形/長方形 43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7" name="正方形/長方形 43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8" name="正方形/長方形 43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9" name="正方形/長方形 43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0" name="正方形/長方形 43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1" name="正方形/長方形 44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2" name="テキスト ボックス 44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3" name="直線コネクタ 44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4" name="直線コネクタ 44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5" name="テキスト ボックス 44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6" name="直線コネクタ 44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7" name="テキスト ボックス 44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8" name="直線コネクタ 44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9" name="テキスト ボックス 44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0" name="直線コネクタ 44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1" name="テキスト ボックス 45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2" name="直線コネクタ 45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3" name="テキスト ボックス 45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96774</xdr:rowOff>
    </xdr:from>
    <xdr:to>
      <xdr:col>116</xdr:col>
      <xdr:colOff>62864</xdr:colOff>
      <xdr:row>41</xdr:row>
      <xdr:rowOff>114147</xdr:rowOff>
    </xdr:to>
    <xdr:cxnSp macro="">
      <xdr:nvCxnSpPr>
        <xdr:cNvPr id="455" name="直線コネクタ 454"/>
        <xdr:cNvCxnSpPr/>
      </xdr:nvCxnSpPr>
      <xdr:spPr>
        <a:xfrm flipV="1">
          <a:off x="22160864" y="5754624"/>
          <a:ext cx="0" cy="138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117974</xdr:rowOff>
    </xdr:from>
    <xdr:ext cx="469744" cy="259045"/>
    <xdr:sp macro="" textlink="">
      <xdr:nvSpPr>
        <xdr:cNvPr id="456" name="【認定こども園・幼稚園・保育所】&#10;一人当たり面積最小値テキスト"/>
        <xdr:cNvSpPr txBox="1"/>
      </xdr:nvSpPr>
      <xdr:spPr>
        <a:xfrm>
          <a:off x="22199600" y="714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114147</xdr:rowOff>
    </xdr:from>
    <xdr:to>
      <xdr:col>116</xdr:col>
      <xdr:colOff>152400</xdr:colOff>
      <xdr:row>41</xdr:row>
      <xdr:rowOff>114147</xdr:rowOff>
    </xdr:to>
    <xdr:cxnSp macro="">
      <xdr:nvCxnSpPr>
        <xdr:cNvPr id="457" name="直線コネクタ 456"/>
        <xdr:cNvCxnSpPr/>
      </xdr:nvCxnSpPr>
      <xdr:spPr>
        <a:xfrm>
          <a:off x="22072600" y="714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43451</xdr:rowOff>
    </xdr:from>
    <xdr:ext cx="469744" cy="259045"/>
    <xdr:sp macro="" textlink="">
      <xdr:nvSpPr>
        <xdr:cNvPr id="458" name="【認定こども園・幼稚園・保育所】&#10;一人当たり面積最大値テキスト"/>
        <xdr:cNvSpPr txBox="1"/>
      </xdr:nvSpPr>
      <xdr:spPr>
        <a:xfrm>
          <a:off x="22199600" y="552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96774</xdr:rowOff>
    </xdr:from>
    <xdr:to>
      <xdr:col>116</xdr:col>
      <xdr:colOff>152400</xdr:colOff>
      <xdr:row>33</xdr:row>
      <xdr:rowOff>96774</xdr:rowOff>
    </xdr:to>
    <xdr:cxnSp macro="">
      <xdr:nvCxnSpPr>
        <xdr:cNvPr id="459" name="直線コネクタ 458"/>
        <xdr:cNvCxnSpPr/>
      </xdr:nvCxnSpPr>
      <xdr:spPr>
        <a:xfrm>
          <a:off x="22072600" y="575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67022</xdr:rowOff>
    </xdr:from>
    <xdr:ext cx="469744" cy="259045"/>
    <xdr:sp macro="" textlink="">
      <xdr:nvSpPr>
        <xdr:cNvPr id="460" name="【認定こども園・幼稚園・保育所】&#10;一人当たり面積平均値テキスト"/>
        <xdr:cNvSpPr txBox="1"/>
      </xdr:nvSpPr>
      <xdr:spPr>
        <a:xfrm>
          <a:off x="22199600" y="6582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44145</xdr:rowOff>
    </xdr:from>
    <xdr:to>
      <xdr:col>116</xdr:col>
      <xdr:colOff>114300</xdr:colOff>
      <xdr:row>39</xdr:row>
      <xdr:rowOff>145745</xdr:rowOff>
    </xdr:to>
    <xdr:sp macro="" textlink="">
      <xdr:nvSpPr>
        <xdr:cNvPr id="461" name="フローチャート: 判断 460"/>
        <xdr:cNvSpPr/>
      </xdr:nvSpPr>
      <xdr:spPr>
        <a:xfrm>
          <a:off x="22110700" y="673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54204</xdr:rowOff>
    </xdr:from>
    <xdr:to>
      <xdr:col>112</xdr:col>
      <xdr:colOff>38100</xdr:colOff>
      <xdr:row>39</xdr:row>
      <xdr:rowOff>155804</xdr:rowOff>
    </xdr:to>
    <xdr:sp macro="" textlink="">
      <xdr:nvSpPr>
        <xdr:cNvPr id="462" name="フローチャート: 判断 461"/>
        <xdr:cNvSpPr/>
      </xdr:nvSpPr>
      <xdr:spPr>
        <a:xfrm>
          <a:off x="21272500" y="674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47803</xdr:rowOff>
    </xdr:from>
    <xdr:to>
      <xdr:col>107</xdr:col>
      <xdr:colOff>101600</xdr:colOff>
      <xdr:row>39</xdr:row>
      <xdr:rowOff>149403</xdr:rowOff>
    </xdr:to>
    <xdr:sp macro="" textlink="">
      <xdr:nvSpPr>
        <xdr:cNvPr id="463" name="フローチャート: 判断 462"/>
        <xdr:cNvSpPr/>
      </xdr:nvSpPr>
      <xdr:spPr>
        <a:xfrm>
          <a:off x="20383500" y="673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71577</xdr:rowOff>
    </xdr:from>
    <xdr:to>
      <xdr:col>102</xdr:col>
      <xdr:colOff>165100</xdr:colOff>
      <xdr:row>40</xdr:row>
      <xdr:rowOff>1727</xdr:rowOff>
    </xdr:to>
    <xdr:sp macro="" textlink="">
      <xdr:nvSpPr>
        <xdr:cNvPr id="464" name="フローチャート: 判断 463"/>
        <xdr:cNvSpPr/>
      </xdr:nvSpPr>
      <xdr:spPr>
        <a:xfrm>
          <a:off x="19494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80721</xdr:rowOff>
    </xdr:from>
    <xdr:to>
      <xdr:col>98</xdr:col>
      <xdr:colOff>38100</xdr:colOff>
      <xdr:row>40</xdr:row>
      <xdr:rowOff>10871</xdr:rowOff>
    </xdr:to>
    <xdr:sp macro="" textlink="">
      <xdr:nvSpPr>
        <xdr:cNvPr id="465" name="フローチャート: 判断 464"/>
        <xdr:cNvSpPr/>
      </xdr:nvSpPr>
      <xdr:spPr>
        <a:xfrm>
          <a:off x="18605500" y="676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152044</xdr:rowOff>
    </xdr:from>
    <xdr:to>
      <xdr:col>116</xdr:col>
      <xdr:colOff>114300</xdr:colOff>
      <xdr:row>40</xdr:row>
      <xdr:rowOff>82194</xdr:rowOff>
    </xdr:to>
    <xdr:sp macro="" textlink="">
      <xdr:nvSpPr>
        <xdr:cNvPr id="471" name="楕円 470"/>
        <xdr:cNvSpPr/>
      </xdr:nvSpPr>
      <xdr:spPr>
        <a:xfrm>
          <a:off x="22110700" y="683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130471</xdr:rowOff>
    </xdr:from>
    <xdr:ext cx="469744" cy="259045"/>
    <xdr:sp macro="" textlink="">
      <xdr:nvSpPr>
        <xdr:cNvPr id="472" name="【認定こども園・幼稚園・保育所】&#10;一人当たり面積該当値テキスト"/>
        <xdr:cNvSpPr txBox="1"/>
      </xdr:nvSpPr>
      <xdr:spPr>
        <a:xfrm>
          <a:off x="22199600" y="6817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153874</xdr:rowOff>
    </xdr:from>
    <xdr:to>
      <xdr:col>112</xdr:col>
      <xdr:colOff>38100</xdr:colOff>
      <xdr:row>40</xdr:row>
      <xdr:rowOff>84024</xdr:rowOff>
    </xdr:to>
    <xdr:sp macro="" textlink="">
      <xdr:nvSpPr>
        <xdr:cNvPr id="473" name="楕円 472"/>
        <xdr:cNvSpPr/>
      </xdr:nvSpPr>
      <xdr:spPr>
        <a:xfrm>
          <a:off x="21272500" y="68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31394</xdr:rowOff>
    </xdr:from>
    <xdr:to>
      <xdr:col>116</xdr:col>
      <xdr:colOff>63500</xdr:colOff>
      <xdr:row>40</xdr:row>
      <xdr:rowOff>33224</xdr:rowOff>
    </xdr:to>
    <xdr:cxnSp macro="">
      <xdr:nvCxnSpPr>
        <xdr:cNvPr id="474" name="直線コネクタ 473"/>
        <xdr:cNvCxnSpPr/>
      </xdr:nvCxnSpPr>
      <xdr:spPr>
        <a:xfrm flipV="1">
          <a:off x="21323300" y="6889394"/>
          <a:ext cx="8382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153874</xdr:rowOff>
    </xdr:from>
    <xdr:to>
      <xdr:col>107</xdr:col>
      <xdr:colOff>101600</xdr:colOff>
      <xdr:row>40</xdr:row>
      <xdr:rowOff>84024</xdr:rowOff>
    </xdr:to>
    <xdr:sp macro="" textlink="">
      <xdr:nvSpPr>
        <xdr:cNvPr id="475" name="楕円 474"/>
        <xdr:cNvSpPr/>
      </xdr:nvSpPr>
      <xdr:spPr>
        <a:xfrm>
          <a:off x="20383500" y="68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33224</xdr:rowOff>
    </xdr:from>
    <xdr:to>
      <xdr:col>111</xdr:col>
      <xdr:colOff>177800</xdr:colOff>
      <xdr:row>40</xdr:row>
      <xdr:rowOff>33224</xdr:rowOff>
    </xdr:to>
    <xdr:cxnSp macro="">
      <xdr:nvCxnSpPr>
        <xdr:cNvPr id="476" name="直線コネクタ 475"/>
        <xdr:cNvCxnSpPr/>
      </xdr:nvCxnSpPr>
      <xdr:spPr>
        <a:xfrm>
          <a:off x="20434300" y="6891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4826</xdr:rowOff>
    </xdr:from>
    <xdr:to>
      <xdr:col>102</xdr:col>
      <xdr:colOff>165100</xdr:colOff>
      <xdr:row>39</xdr:row>
      <xdr:rowOff>106426</xdr:rowOff>
    </xdr:to>
    <xdr:sp macro="" textlink="">
      <xdr:nvSpPr>
        <xdr:cNvPr id="477" name="楕円 476"/>
        <xdr:cNvSpPr/>
      </xdr:nvSpPr>
      <xdr:spPr>
        <a:xfrm>
          <a:off x="19494500" y="669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55626</xdr:rowOff>
    </xdr:from>
    <xdr:to>
      <xdr:col>107</xdr:col>
      <xdr:colOff>50800</xdr:colOff>
      <xdr:row>40</xdr:row>
      <xdr:rowOff>33224</xdr:rowOff>
    </xdr:to>
    <xdr:cxnSp macro="">
      <xdr:nvCxnSpPr>
        <xdr:cNvPr id="478" name="直線コネクタ 477"/>
        <xdr:cNvCxnSpPr/>
      </xdr:nvCxnSpPr>
      <xdr:spPr>
        <a:xfrm>
          <a:off x="19545300" y="6742176"/>
          <a:ext cx="889000" cy="14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881</xdr:rowOff>
    </xdr:from>
    <xdr:ext cx="469744" cy="259045"/>
    <xdr:sp macro="" textlink="">
      <xdr:nvSpPr>
        <xdr:cNvPr id="479" name="n_1aveValue【認定こども園・幼稚園・保育所】&#10;一人当たり面積"/>
        <xdr:cNvSpPr txBox="1"/>
      </xdr:nvSpPr>
      <xdr:spPr>
        <a:xfrm>
          <a:off x="21075727" y="651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165930</xdr:rowOff>
    </xdr:from>
    <xdr:ext cx="469744" cy="259045"/>
    <xdr:sp macro="" textlink="">
      <xdr:nvSpPr>
        <xdr:cNvPr id="480" name="n_2aveValue【認定こども園・幼稚園・保育所】&#10;一人当たり面積"/>
        <xdr:cNvSpPr txBox="1"/>
      </xdr:nvSpPr>
      <xdr:spPr>
        <a:xfrm>
          <a:off x="20199427" y="650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164304</xdr:rowOff>
    </xdr:from>
    <xdr:ext cx="469744" cy="259045"/>
    <xdr:sp macro="" textlink="">
      <xdr:nvSpPr>
        <xdr:cNvPr id="481" name="n_3aveValue【認定こども園・幼稚園・保育所】&#10;一人当たり面積"/>
        <xdr:cNvSpPr txBox="1"/>
      </xdr:nvSpPr>
      <xdr:spPr>
        <a:xfrm>
          <a:off x="19310427" y="6850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27398</xdr:rowOff>
    </xdr:from>
    <xdr:ext cx="469744" cy="259045"/>
    <xdr:sp macro="" textlink="">
      <xdr:nvSpPr>
        <xdr:cNvPr id="482" name="n_4aveValue【認定こども園・幼稚園・保育所】&#10;一人当たり面積"/>
        <xdr:cNvSpPr txBox="1"/>
      </xdr:nvSpPr>
      <xdr:spPr>
        <a:xfrm>
          <a:off x="18421427" y="654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75151</xdr:rowOff>
    </xdr:from>
    <xdr:ext cx="469744" cy="259045"/>
    <xdr:sp macro="" textlink="">
      <xdr:nvSpPr>
        <xdr:cNvPr id="483" name="n_1mainValue【認定こども園・幼稚園・保育所】&#10;一人当たり面積"/>
        <xdr:cNvSpPr txBox="1"/>
      </xdr:nvSpPr>
      <xdr:spPr>
        <a:xfrm>
          <a:off x="21075727" y="693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75151</xdr:rowOff>
    </xdr:from>
    <xdr:ext cx="469744" cy="259045"/>
    <xdr:sp macro="" textlink="">
      <xdr:nvSpPr>
        <xdr:cNvPr id="484" name="n_2mainValue【認定こども園・幼稚園・保育所】&#10;一人当たり面積"/>
        <xdr:cNvSpPr txBox="1"/>
      </xdr:nvSpPr>
      <xdr:spPr>
        <a:xfrm>
          <a:off x="20199427" y="693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122953</xdr:rowOff>
    </xdr:from>
    <xdr:ext cx="469744" cy="259045"/>
    <xdr:sp macro="" textlink="">
      <xdr:nvSpPr>
        <xdr:cNvPr id="485" name="n_3mainValue【認定こども園・幼稚園・保育所】&#10;一人当たり面積"/>
        <xdr:cNvSpPr txBox="1"/>
      </xdr:nvSpPr>
      <xdr:spPr>
        <a:xfrm>
          <a:off x="193104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6" name="正方形/長方形 48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7" name="正方形/長方形 48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8" name="正方形/長方形 48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9" name="正方形/長方形 48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0" name="正方形/長方形 48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1" name="正方形/長方形 49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2" name="正方形/長方形 49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3" name="正方形/長方形 49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4" name="テキスト ボックス 49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5" name="直線コネクタ 49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6" name="テキスト ボックス 49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7" name="直線コネクタ 49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8" name="テキスト ボックス 497"/>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9" name="直線コネクタ 49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00" name="テキスト ボックス 49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01" name="直線コネクタ 50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2" name="テキスト ボックス 50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3" name="直線コネクタ 50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4" name="テキスト ボックス 50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5" name="直線コネクタ 50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6" name="テキスト ボックス 50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7" name="直線コネクタ 50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8" name="テキスト ボックス 507"/>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9" name="直線コネクタ 50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64</xdr:row>
      <xdr:rowOff>130628</xdr:rowOff>
    </xdr:to>
    <xdr:cxnSp macro="">
      <xdr:nvCxnSpPr>
        <xdr:cNvPr id="511" name="直線コネクタ 510"/>
        <xdr:cNvCxnSpPr/>
      </xdr:nvCxnSpPr>
      <xdr:spPr>
        <a:xfrm flipV="1">
          <a:off x="16318864" y="9612630"/>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12" name="【学校施設】&#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13" name="直線コネクタ 512"/>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514" name="【学校施設】&#10;有形固定資産減価償却率最大値テキスト"/>
        <xdr:cNvSpPr txBox="1"/>
      </xdr:nvSpPr>
      <xdr:spPr>
        <a:xfrm>
          <a:off x="16357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515" name="直線コネクタ 514"/>
        <xdr:cNvCxnSpPr/>
      </xdr:nvCxnSpPr>
      <xdr:spPr>
        <a:xfrm>
          <a:off x="16230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74584</xdr:rowOff>
    </xdr:from>
    <xdr:ext cx="405111" cy="259045"/>
    <xdr:sp macro="" textlink="">
      <xdr:nvSpPr>
        <xdr:cNvPr id="516" name="【学校施設】&#10;有形固定資産減価償却率平均値テキスト"/>
        <xdr:cNvSpPr txBox="1"/>
      </xdr:nvSpPr>
      <xdr:spPr>
        <a:xfrm>
          <a:off x="16357600" y="1036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96157</xdr:rowOff>
    </xdr:from>
    <xdr:to>
      <xdr:col>85</xdr:col>
      <xdr:colOff>177800</xdr:colOff>
      <xdr:row>61</xdr:row>
      <xdr:rowOff>26307</xdr:rowOff>
    </xdr:to>
    <xdr:sp macro="" textlink="">
      <xdr:nvSpPr>
        <xdr:cNvPr id="517" name="フローチャート: 判断 516"/>
        <xdr:cNvSpPr/>
      </xdr:nvSpPr>
      <xdr:spPr>
        <a:xfrm>
          <a:off x="162687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518" name="フローチャート: 判断 517"/>
        <xdr:cNvSpPr/>
      </xdr:nvSpPr>
      <xdr:spPr>
        <a:xfrm>
          <a:off x="15430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78196</xdr:rowOff>
    </xdr:from>
    <xdr:to>
      <xdr:col>76</xdr:col>
      <xdr:colOff>165100</xdr:colOff>
      <xdr:row>61</xdr:row>
      <xdr:rowOff>8346</xdr:rowOff>
    </xdr:to>
    <xdr:sp macro="" textlink="">
      <xdr:nvSpPr>
        <xdr:cNvPr id="519" name="フローチャート: 判断 518"/>
        <xdr:cNvSpPr/>
      </xdr:nvSpPr>
      <xdr:spPr>
        <a:xfrm>
          <a:off x="14541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520" name="フローチャート: 判断 519"/>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521" name="フローチャート: 判断 520"/>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2" name="テキスト ボックス 52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3" name="テキスト ボックス 52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4" name="テキスト ボックス 52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5" name="テキスト ボックス 52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6" name="テキスト ボックス 52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73297</xdr:rowOff>
    </xdr:from>
    <xdr:to>
      <xdr:col>85</xdr:col>
      <xdr:colOff>177800</xdr:colOff>
      <xdr:row>61</xdr:row>
      <xdr:rowOff>3447</xdr:rowOff>
    </xdr:to>
    <xdr:sp macro="" textlink="">
      <xdr:nvSpPr>
        <xdr:cNvPr id="527" name="楕円 526"/>
        <xdr:cNvSpPr/>
      </xdr:nvSpPr>
      <xdr:spPr>
        <a:xfrm>
          <a:off x="16268700" y="1036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96174</xdr:rowOff>
    </xdr:from>
    <xdr:ext cx="405111" cy="259045"/>
    <xdr:sp macro="" textlink="">
      <xdr:nvSpPr>
        <xdr:cNvPr id="528" name="【学校施設】&#10;有形固定資産減価償却率該当値テキスト"/>
        <xdr:cNvSpPr txBox="1"/>
      </xdr:nvSpPr>
      <xdr:spPr>
        <a:xfrm>
          <a:off x="16357600" y="10211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89626</xdr:rowOff>
    </xdr:from>
    <xdr:to>
      <xdr:col>81</xdr:col>
      <xdr:colOff>101600</xdr:colOff>
      <xdr:row>61</xdr:row>
      <xdr:rowOff>19776</xdr:rowOff>
    </xdr:to>
    <xdr:sp macro="" textlink="">
      <xdr:nvSpPr>
        <xdr:cNvPr id="529" name="楕円 528"/>
        <xdr:cNvSpPr/>
      </xdr:nvSpPr>
      <xdr:spPr>
        <a:xfrm>
          <a:off x="15430500" y="1037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124097</xdr:rowOff>
    </xdr:from>
    <xdr:to>
      <xdr:col>85</xdr:col>
      <xdr:colOff>127000</xdr:colOff>
      <xdr:row>60</xdr:row>
      <xdr:rowOff>140426</xdr:rowOff>
    </xdr:to>
    <xdr:cxnSp macro="">
      <xdr:nvCxnSpPr>
        <xdr:cNvPr id="530" name="直線コネクタ 529"/>
        <xdr:cNvCxnSpPr/>
      </xdr:nvCxnSpPr>
      <xdr:spPr>
        <a:xfrm flipV="1">
          <a:off x="15481300" y="10411097"/>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60234</xdr:rowOff>
    </xdr:from>
    <xdr:to>
      <xdr:col>76</xdr:col>
      <xdr:colOff>165100</xdr:colOff>
      <xdr:row>60</xdr:row>
      <xdr:rowOff>161834</xdr:rowOff>
    </xdr:to>
    <xdr:sp macro="" textlink="">
      <xdr:nvSpPr>
        <xdr:cNvPr id="531" name="楕円 530"/>
        <xdr:cNvSpPr/>
      </xdr:nvSpPr>
      <xdr:spPr>
        <a:xfrm>
          <a:off x="14541500" y="1034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111034</xdr:rowOff>
    </xdr:from>
    <xdr:to>
      <xdr:col>81</xdr:col>
      <xdr:colOff>50800</xdr:colOff>
      <xdr:row>60</xdr:row>
      <xdr:rowOff>140426</xdr:rowOff>
    </xdr:to>
    <xdr:cxnSp macro="">
      <xdr:nvCxnSpPr>
        <xdr:cNvPr id="532" name="直線コネクタ 531"/>
        <xdr:cNvCxnSpPr/>
      </xdr:nvCxnSpPr>
      <xdr:spPr>
        <a:xfrm>
          <a:off x="14592300" y="1039803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29210</xdr:rowOff>
    </xdr:from>
    <xdr:to>
      <xdr:col>72</xdr:col>
      <xdr:colOff>38100</xdr:colOff>
      <xdr:row>60</xdr:row>
      <xdr:rowOff>130810</xdr:rowOff>
    </xdr:to>
    <xdr:sp macro="" textlink="">
      <xdr:nvSpPr>
        <xdr:cNvPr id="533" name="楕円 532"/>
        <xdr:cNvSpPr/>
      </xdr:nvSpPr>
      <xdr:spPr>
        <a:xfrm>
          <a:off x="13652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80010</xdr:rowOff>
    </xdr:from>
    <xdr:to>
      <xdr:col>76</xdr:col>
      <xdr:colOff>114300</xdr:colOff>
      <xdr:row>60</xdr:row>
      <xdr:rowOff>111034</xdr:rowOff>
    </xdr:to>
    <xdr:cxnSp macro="">
      <xdr:nvCxnSpPr>
        <xdr:cNvPr id="534" name="直線コネクタ 533"/>
        <xdr:cNvCxnSpPr/>
      </xdr:nvCxnSpPr>
      <xdr:spPr>
        <a:xfrm>
          <a:off x="13703300" y="1036701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34670</xdr:rowOff>
    </xdr:from>
    <xdr:ext cx="405111" cy="259045"/>
    <xdr:sp macro="" textlink="">
      <xdr:nvSpPr>
        <xdr:cNvPr id="535" name="n_1aveValue【学校施設】&#10;有形固定資産減価償却率"/>
        <xdr:cNvSpPr txBox="1"/>
      </xdr:nvSpPr>
      <xdr:spPr>
        <a:xfrm>
          <a:off x="152660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170923</xdr:rowOff>
    </xdr:from>
    <xdr:ext cx="405111" cy="259045"/>
    <xdr:sp macro="" textlink="">
      <xdr:nvSpPr>
        <xdr:cNvPr id="536" name="n_2aveValue【学校施設】&#10;有形固定資産減価償却率"/>
        <xdr:cNvSpPr txBox="1"/>
      </xdr:nvSpPr>
      <xdr:spPr>
        <a:xfrm>
          <a:off x="14389744"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154594</xdr:rowOff>
    </xdr:from>
    <xdr:ext cx="405111" cy="259045"/>
    <xdr:sp macro="" textlink="">
      <xdr:nvSpPr>
        <xdr:cNvPr id="537" name="n_3aveValue【学校施設】&#10;有形固定資産減価償却率"/>
        <xdr:cNvSpPr txBox="1"/>
      </xdr:nvSpPr>
      <xdr:spPr>
        <a:xfrm>
          <a:off x="1350074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170197</xdr:rowOff>
    </xdr:from>
    <xdr:ext cx="405111" cy="259045"/>
    <xdr:sp macro="" textlink="">
      <xdr:nvSpPr>
        <xdr:cNvPr id="538" name="n_4aveValue【学校施設】&#10;有形固定資産減価償却率"/>
        <xdr:cNvSpPr txBox="1"/>
      </xdr:nvSpPr>
      <xdr:spPr>
        <a:xfrm>
          <a:off x="12611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10903</xdr:rowOff>
    </xdr:from>
    <xdr:ext cx="405111" cy="259045"/>
    <xdr:sp macro="" textlink="">
      <xdr:nvSpPr>
        <xdr:cNvPr id="539" name="n_1mainValue【学校施設】&#10;有形固定資産減価償却率"/>
        <xdr:cNvSpPr txBox="1"/>
      </xdr:nvSpPr>
      <xdr:spPr>
        <a:xfrm>
          <a:off x="15266044" y="1046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6911</xdr:rowOff>
    </xdr:from>
    <xdr:ext cx="405111" cy="259045"/>
    <xdr:sp macro="" textlink="">
      <xdr:nvSpPr>
        <xdr:cNvPr id="540" name="n_2mainValue【学校施設】&#10;有形固定資産減価償却率"/>
        <xdr:cNvSpPr txBox="1"/>
      </xdr:nvSpPr>
      <xdr:spPr>
        <a:xfrm>
          <a:off x="14389744" y="1012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147337</xdr:rowOff>
    </xdr:from>
    <xdr:ext cx="405111" cy="259045"/>
    <xdr:sp macro="" textlink="">
      <xdr:nvSpPr>
        <xdr:cNvPr id="541" name="n_3mainValue【学校施設】&#10;有形固定資産減価償却率"/>
        <xdr:cNvSpPr txBox="1"/>
      </xdr:nvSpPr>
      <xdr:spPr>
        <a:xfrm>
          <a:off x="13500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2" name="正方形/長方形 54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3" name="正方形/長方形 54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4" name="正方形/長方形 54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5" name="正方形/長方形 54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6" name="正方形/長方形 54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7" name="正方形/長方形 54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8" name="正方形/長方形 54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9" name="正方形/長方形 54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0" name="テキスト ボックス 54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1" name="直線コネクタ 55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52" name="直線コネクタ 55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53" name="テキスト ボックス 55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54" name="直線コネクタ 55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55" name="テキスト ボックス 554"/>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56" name="直線コネクタ 55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57" name="テキスト ボックス 556"/>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58" name="直線コネクタ 55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59" name="テキスト ボックス 558"/>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60" name="直線コネクタ 55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61" name="テキスト ボックス 560"/>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62" name="直線コネクタ 56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63" name="テキスト ボックス 562"/>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4" name="直線コネクタ 56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5" name="テキスト ボックス 56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5388</xdr:rowOff>
    </xdr:from>
    <xdr:to>
      <xdr:col>116</xdr:col>
      <xdr:colOff>62864</xdr:colOff>
      <xdr:row>64</xdr:row>
      <xdr:rowOff>100715</xdr:rowOff>
    </xdr:to>
    <xdr:cxnSp macro="">
      <xdr:nvCxnSpPr>
        <xdr:cNvPr id="567" name="直線コネクタ 566"/>
        <xdr:cNvCxnSpPr/>
      </xdr:nvCxnSpPr>
      <xdr:spPr>
        <a:xfrm flipV="1">
          <a:off x="22160864" y="9606588"/>
          <a:ext cx="0" cy="1466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104542</xdr:rowOff>
    </xdr:from>
    <xdr:ext cx="469744" cy="259045"/>
    <xdr:sp macro="" textlink="">
      <xdr:nvSpPr>
        <xdr:cNvPr id="568" name="【学校施設】&#10;一人当たり面積最小値テキスト"/>
        <xdr:cNvSpPr txBox="1"/>
      </xdr:nvSpPr>
      <xdr:spPr>
        <a:xfrm>
          <a:off x="22199600" y="1107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100715</xdr:rowOff>
    </xdr:from>
    <xdr:to>
      <xdr:col>116</xdr:col>
      <xdr:colOff>152400</xdr:colOff>
      <xdr:row>64</xdr:row>
      <xdr:rowOff>100715</xdr:rowOff>
    </xdr:to>
    <xdr:cxnSp macro="">
      <xdr:nvCxnSpPr>
        <xdr:cNvPr id="569" name="直線コネクタ 568"/>
        <xdr:cNvCxnSpPr/>
      </xdr:nvCxnSpPr>
      <xdr:spPr>
        <a:xfrm>
          <a:off x="22072600" y="110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123515</xdr:rowOff>
    </xdr:from>
    <xdr:ext cx="534377" cy="259045"/>
    <xdr:sp macro="" textlink="">
      <xdr:nvSpPr>
        <xdr:cNvPr id="570" name="【学校施設】&#10;一人当たり面積最大値テキスト"/>
        <xdr:cNvSpPr txBox="1"/>
      </xdr:nvSpPr>
      <xdr:spPr>
        <a:xfrm>
          <a:off x="22199600" y="938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5388</xdr:rowOff>
    </xdr:from>
    <xdr:to>
      <xdr:col>116</xdr:col>
      <xdr:colOff>152400</xdr:colOff>
      <xdr:row>56</xdr:row>
      <xdr:rowOff>5388</xdr:rowOff>
    </xdr:to>
    <xdr:cxnSp macro="">
      <xdr:nvCxnSpPr>
        <xdr:cNvPr id="571" name="直線コネクタ 570"/>
        <xdr:cNvCxnSpPr/>
      </xdr:nvCxnSpPr>
      <xdr:spPr>
        <a:xfrm>
          <a:off x="22072600" y="960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128374</xdr:rowOff>
    </xdr:from>
    <xdr:ext cx="469744" cy="259045"/>
    <xdr:sp macro="" textlink="">
      <xdr:nvSpPr>
        <xdr:cNvPr id="572" name="【学校施設】&#10;一人当たり面積平均値テキスト"/>
        <xdr:cNvSpPr txBox="1"/>
      </xdr:nvSpPr>
      <xdr:spPr>
        <a:xfrm>
          <a:off x="22199600" y="10758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105497</xdr:rowOff>
    </xdr:from>
    <xdr:to>
      <xdr:col>116</xdr:col>
      <xdr:colOff>114300</xdr:colOff>
      <xdr:row>64</xdr:row>
      <xdr:rowOff>35647</xdr:rowOff>
    </xdr:to>
    <xdr:sp macro="" textlink="">
      <xdr:nvSpPr>
        <xdr:cNvPr id="573" name="フローチャート: 判断 572"/>
        <xdr:cNvSpPr/>
      </xdr:nvSpPr>
      <xdr:spPr>
        <a:xfrm>
          <a:off x="22110700" y="1090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111702</xdr:rowOff>
    </xdr:from>
    <xdr:to>
      <xdr:col>112</xdr:col>
      <xdr:colOff>38100</xdr:colOff>
      <xdr:row>64</xdr:row>
      <xdr:rowOff>41852</xdr:rowOff>
    </xdr:to>
    <xdr:sp macro="" textlink="">
      <xdr:nvSpPr>
        <xdr:cNvPr id="574" name="フローチャート: 判断 573"/>
        <xdr:cNvSpPr/>
      </xdr:nvSpPr>
      <xdr:spPr>
        <a:xfrm>
          <a:off x="21272500" y="10913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107751</xdr:rowOff>
    </xdr:from>
    <xdr:to>
      <xdr:col>107</xdr:col>
      <xdr:colOff>101600</xdr:colOff>
      <xdr:row>64</xdr:row>
      <xdr:rowOff>37901</xdr:rowOff>
    </xdr:to>
    <xdr:sp macro="" textlink="">
      <xdr:nvSpPr>
        <xdr:cNvPr id="575" name="フローチャート: 判断 574"/>
        <xdr:cNvSpPr/>
      </xdr:nvSpPr>
      <xdr:spPr>
        <a:xfrm>
          <a:off x="20383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112780</xdr:rowOff>
    </xdr:from>
    <xdr:to>
      <xdr:col>102</xdr:col>
      <xdr:colOff>165100</xdr:colOff>
      <xdr:row>64</xdr:row>
      <xdr:rowOff>42930</xdr:rowOff>
    </xdr:to>
    <xdr:sp macro="" textlink="">
      <xdr:nvSpPr>
        <xdr:cNvPr id="576" name="フローチャート: 判断 575"/>
        <xdr:cNvSpPr/>
      </xdr:nvSpPr>
      <xdr:spPr>
        <a:xfrm>
          <a:off x="19494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128161</xdr:rowOff>
    </xdr:from>
    <xdr:to>
      <xdr:col>98</xdr:col>
      <xdr:colOff>38100</xdr:colOff>
      <xdr:row>64</xdr:row>
      <xdr:rowOff>58311</xdr:rowOff>
    </xdr:to>
    <xdr:sp macro="" textlink="">
      <xdr:nvSpPr>
        <xdr:cNvPr id="577" name="フローチャート: 判断 576"/>
        <xdr:cNvSpPr/>
      </xdr:nvSpPr>
      <xdr:spPr>
        <a:xfrm>
          <a:off x="18605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8" name="テキスト ボックス 57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9" name="テキスト ボックス 57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0" name="テキスト ボックス 57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1" name="テキスト ボックス 58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2" name="テキスト ボックス 58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5566</xdr:rowOff>
    </xdr:from>
    <xdr:to>
      <xdr:col>116</xdr:col>
      <xdr:colOff>114300</xdr:colOff>
      <xdr:row>64</xdr:row>
      <xdr:rowOff>107166</xdr:rowOff>
    </xdr:to>
    <xdr:sp macro="" textlink="">
      <xdr:nvSpPr>
        <xdr:cNvPr id="583" name="楕円 582"/>
        <xdr:cNvSpPr/>
      </xdr:nvSpPr>
      <xdr:spPr>
        <a:xfrm>
          <a:off x="22110700" y="1097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91943</xdr:rowOff>
    </xdr:from>
    <xdr:ext cx="469744" cy="259045"/>
    <xdr:sp macro="" textlink="">
      <xdr:nvSpPr>
        <xdr:cNvPr id="584" name="【学校施設】&#10;一人当たり面積該当値テキスト"/>
        <xdr:cNvSpPr txBox="1"/>
      </xdr:nvSpPr>
      <xdr:spPr>
        <a:xfrm>
          <a:off x="22199600" y="1089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169799</xdr:rowOff>
    </xdr:from>
    <xdr:to>
      <xdr:col>112</xdr:col>
      <xdr:colOff>38100</xdr:colOff>
      <xdr:row>64</xdr:row>
      <xdr:rowOff>99949</xdr:rowOff>
    </xdr:to>
    <xdr:sp macro="" textlink="">
      <xdr:nvSpPr>
        <xdr:cNvPr id="585" name="楕円 584"/>
        <xdr:cNvSpPr/>
      </xdr:nvSpPr>
      <xdr:spPr>
        <a:xfrm>
          <a:off x="21272500" y="1097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49149</xdr:rowOff>
    </xdr:from>
    <xdr:to>
      <xdr:col>116</xdr:col>
      <xdr:colOff>63500</xdr:colOff>
      <xdr:row>64</xdr:row>
      <xdr:rowOff>56366</xdr:rowOff>
    </xdr:to>
    <xdr:cxnSp macro="">
      <xdr:nvCxnSpPr>
        <xdr:cNvPr id="586" name="直線コネクタ 585"/>
        <xdr:cNvCxnSpPr/>
      </xdr:nvCxnSpPr>
      <xdr:spPr>
        <a:xfrm>
          <a:off x="21323300" y="11021949"/>
          <a:ext cx="838200" cy="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169603</xdr:rowOff>
    </xdr:from>
    <xdr:to>
      <xdr:col>107</xdr:col>
      <xdr:colOff>101600</xdr:colOff>
      <xdr:row>64</xdr:row>
      <xdr:rowOff>99753</xdr:rowOff>
    </xdr:to>
    <xdr:sp macro="" textlink="">
      <xdr:nvSpPr>
        <xdr:cNvPr id="587" name="楕円 586"/>
        <xdr:cNvSpPr/>
      </xdr:nvSpPr>
      <xdr:spPr>
        <a:xfrm>
          <a:off x="20383500" y="1097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48953</xdr:rowOff>
    </xdr:from>
    <xdr:to>
      <xdr:col>111</xdr:col>
      <xdr:colOff>177800</xdr:colOff>
      <xdr:row>64</xdr:row>
      <xdr:rowOff>49149</xdr:rowOff>
    </xdr:to>
    <xdr:cxnSp macro="">
      <xdr:nvCxnSpPr>
        <xdr:cNvPr id="588" name="直線コネクタ 587"/>
        <xdr:cNvCxnSpPr/>
      </xdr:nvCxnSpPr>
      <xdr:spPr>
        <a:xfrm>
          <a:off x="20434300" y="11021753"/>
          <a:ext cx="8890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166108</xdr:rowOff>
    </xdr:from>
    <xdr:to>
      <xdr:col>102</xdr:col>
      <xdr:colOff>165100</xdr:colOff>
      <xdr:row>64</xdr:row>
      <xdr:rowOff>96258</xdr:rowOff>
    </xdr:to>
    <xdr:sp macro="" textlink="">
      <xdr:nvSpPr>
        <xdr:cNvPr id="589" name="楕円 588"/>
        <xdr:cNvSpPr/>
      </xdr:nvSpPr>
      <xdr:spPr>
        <a:xfrm>
          <a:off x="19494500" y="1096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45458</xdr:rowOff>
    </xdr:from>
    <xdr:to>
      <xdr:col>107</xdr:col>
      <xdr:colOff>50800</xdr:colOff>
      <xdr:row>64</xdr:row>
      <xdr:rowOff>48953</xdr:rowOff>
    </xdr:to>
    <xdr:cxnSp macro="">
      <xdr:nvCxnSpPr>
        <xdr:cNvPr id="590" name="直線コネクタ 589"/>
        <xdr:cNvCxnSpPr/>
      </xdr:nvCxnSpPr>
      <xdr:spPr>
        <a:xfrm>
          <a:off x="19545300" y="11018258"/>
          <a:ext cx="889000" cy="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58379</xdr:rowOff>
    </xdr:from>
    <xdr:ext cx="469744" cy="259045"/>
    <xdr:sp macro="" textlink="">
      <xdr:nvSpPr>
        <xdr:cNvPr id="591" name="n_1aveValue【学校施設】&#10;一人当たり面積"/>
        <xdr:cNvSpPr txBox="1"/>
      </xdr:nvSpPr>
      <xdr:spPr>
        <a:xfrm>
          <a:off x="21075727" y="10688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54428</xdr:rowOff>
    </xdr:from>
    <xdr:ext cx="469744" cy="259045"/>
    <xdr:sp macro="" textlink="">
      <xdr:nvSpPr>
        <xdr:cNvPr id="592" name="n_2aveValue【学校施設】&#10;一人当たり面積"/>
        <xdr:cNvSpPr txBox="1"/>
      </xdr:nvSpPr>
      <xdr:spPr>
        <a:xfrm>
          <a:off x="20199427" y="1068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59457</xdr:rowOff>
    </xdr:from>
    <xdr:ext cx="469744" cy="259045"/>
    <xdr:sp macro="" textlink="">
      <xdr:nvSpPr>
        <xdr:cNvPr id="593" name="n_3aveValue【学校施設】&#10;一人当たり面積"/>
        <xdr:cNvSpPr txBox="1"/>
      </xdr:nvSpPr>
      <xdr:spPr>
        <a:xfrm>
          <a:off x="19310427" y="1068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74838</xdr:rowOff>
    </xdr:from>
    <xdr:ext cx="469744" cy="259045"/>
    <xdr:sp macro="" textlink="">
      <xdr:nvSpPr>
        <xdr:cNvPr id="594" name="n_4aveValue【学校施設】&#10;一人当たり面積"/>
        <xdr:cNvSpPr txBox="1"/>
      </xdr:nvSpPr>
      <xdr:spPr>
        <a:xfrm>
          <a:off x="18421427" y="1070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91076</xdr:rowOff>
    </xdr:from>
    <xdr:ext cx="469744" cy="259045"/>
    <xdr:sp macro="" textlink="">
      <xdr:nvSpPr>
        <xdr:cNvPr id="595" name="n_1mainValue【学校施設】&#10;一人当たり面積"/>
        <xdr:cNvSpPr txBox="1"/>
      </xdr:nvSpPr>
      <xdr:spPr>
        <a:xfrm>
          <a:off x="21075727" y="1106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90880</xdr:rowOff>
    </xdr:from>
    <xdr:ext cx="469744" cy="259045"/>
    <xdr:sp macro="" textlink="">
      <xdr:nvSpPr>
        <xdr:cNvPr id="596" name="n_2mainValue【学校施設】&#10;一人当たり面積"/>
        <xdr:cNvSpPr txBox="1"/>
      </xdr:nvSpPr>
      <xdr:spPr>
        <a:xfrm>
          <a:off x="20199427" y="11063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87385</xdr:rowOff>
    </xdr:from>
    <xdr:ext cx="469744" cy="259045"/>
    <xdr:sp macro="" textlink="">
      <xdr:nvSpPr>
        <xdr:cNvPr id="597" name="n_3mainValue【学校施設】&#10;一人当たり面積"/>
        <xdr:cNvSpPr txBox="1"/>
      </xdr:nvSpPr>
      <xdr:spPr>
        <a:xfrm>
          <a:off x="19310427" y="1106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8" name="正方形/長方形 59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9" name="正方形/長方形 59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0" name="正方形/長方形 59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1" name="正方形/長方形 60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2" name="正方形/長方形 60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3" name="正方形/長方形 60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4" name="正方形/長方形 60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5" name="正方形/長方形 60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6" name="正方形/長方形 60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7" name="正方形/長方形 60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8" name="正方形/長方形 60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9" name="正方形/長方形 60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0" name="正方形/長方形 60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1" name="正方形/長方形 61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2" name="正方形/長方形 61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3" name="正方形/長方形 61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4" name="正方形/長方形 61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5" name="正方形/長方形 61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6" name="正方形/長方形 61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7" name="正方形/長方形 61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8" name="正方形/長方形 61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9" name="正方形/長方形 61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0" name="正方形/長方形 61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1" name="正方形/長方形 620"/>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22" name="正方形/長方形 62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3" name="正方形/長方形 62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4" name="正方形/長方形 62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5" name="正方形/長方形 62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6" name="正方形/長方形 62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7" name="正方形/長方形 62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8" name="正方形/長方形 62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9" name="正方形/長方形 628"/>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30" name="正方形/長方形 62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1" name="正方形/長方形 63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2" name="テキスト ボックス 63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認定こども園・幼稚園・保育所」と「橋梁・トンネル」の有形固定資産減価償却率の数値が低くなっている。これは、へき地保育所の集約化と老朽化した市街地保育所のリニューアルのため認定こども園を建設したことと、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年度の台風被害により被災した橋梁の災害復旧工事を行ったためである。学校施設や公営住宅の老朽化が進んでいるため、公共施設総合管理計画に基づき改修・修繕・集約化に取り組む必要がある。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北海道上士幌町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4,957
4,825
694.23
11,075,435
10,673,888
400,397
3,838,629
9,634,011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93997</xdr:rowOff>
    </xdr:from>
    <xdr:ext cx="405111" cy="259045"/>
    <xdr:sp macro="" textlink="">
      <xdr:nvSpPr>
        <xdr:cNvPr id="61" name="【図書館】&#10;有形固定資産減価償却率平均値テキスト"/>
        <xdr:cNvSpPr txBox="1"/>
      </xdr:nvSpPr>
      <xdr:spPr>
        <a:xfrm>
          <a:off x="4673600" y="609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71120</xdr:rowOff>
    </xdr:from>
    <xdr:to>
      <xdr:col>24</xdr:col>
      <xdr:colOff>114300</xdr:colOff>
      <xdr:row>37</xdr:row>
      <xdr:rowOff>1270</xdr:rowOff>
    </xdr:to>
    <xdr:sp macro="" textlink="">
      <xdr:nvSpPr>
        <xdr:cNvPr id="62" name="フローチャート: 判断 61"/>
        <xdr:cNvSpPr/>
      </xdr:nvSpPr>
      <xdr:spPr>
        <a:xfrm>
          <a:off x="45847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26670</xdr:rowOff>
    </xdr:from>
    <xdr:to>
      <xdr:col>20</xdr:col>
      <xdr:colOff>38100</xdr:colOff>
      <xdr:row>36</xdr:row>
      <xdr:rowOff>128270</xdr:rowOff>
    </xdr:to>
    <xdr:sp macro="" textlink="">
      <xdr:nvSpPr>
        <xdr:cNvPr id="63" name="フローチャート: 判断 62"/>
        <xdr:cNvSpPr/>
      </xdr:nvSpPr>
      <xdr:spPr>
        <a:xfrm>
          <a:off x="37465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166370</xdr:rowOff>
    </xdr:from>
    <xdr:to>
      <xdr:col>15</xdr:col>
      <xdr:colOff>101600</xdr:colOff>
      <xdr:row>36</xdr:row>
      <xdr:rowOff>96520</xdr:rowOff>
    </xdr:to>
    <xdr:sp macro="" textlink="">
      <xdr:nvSpPr>
        <xdr:cNvPr id="64" name="フローチャート: 判断 63"/>
        <xdr:cNvSpPr/>
      </xdr:nvSpPr>
      <xdr:spPr>
        <a:xfrm>
          <a:off x="2857500" y="616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74930</xdr:rowOff>
    </xdr:from>
    <xdr:to>
      <xdr:col>10</xdr:col>
      <xdr:colOff>165100</xdr:colOff>
      <xdr:row>37</xdr:row>
      <xdr:rowOff>5080</xdr:rowOff>
    </xdr:to>
    <xdr:sp macro="" textlink="">
      <xdr:nvSpPr>
        <xdr:cNvPr id="65" name="フローチャート: 判断 64"/>
        <xdr:cNvSpPr/>
      </xdr:nvSpPr>
      <xdr:spPr>
        <a:xfrm>
          <a:off x="1968500" y="624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57150</xdr:rowOff>
    </xdr:from>
    <xdr:to>
      <xdr:col>6</xdr:col>
      <xdr:colOff>38100</xdr:colOff>
      <xdr:row>36</xdr:row>
      <xdr:rowOff>158750</xdr:rowOff>
    </xdr:to>
    <xdr:sp macro="" textlink="">
      <xdr:nvSpPr>
        <xdr:cNvPr id="66" name="フローチャート: 判断 65"/>
        <xdr:cNvSpPr/>
      </xdr:nvSpPr>
      <xdr:spPr>
        <a:xfrm>
          <a:off x="10795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102870</xdr:rowOff>
    </xdr:from>
    <xdr:to>
      <xdr:col>24</xdr:col>
      <xdr:colOff>114300</xdr:colOff>
      <xdr:row>38</xdr:row>
      <xdr:rowOff>33020</xdr:rowOff>
    </xdr:to>
    <xdr:sp macro="" textlink="">
      <xdr:nvSpPr>
        <xdr:cNvPr id="72" name="楕円 71"/>
        <xdr:cNvSpPr/>
      </xdr:nvSpPr>
      <xdr:spPr>
        <a:xfrm>
          <a:off x="45847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81297</xdr:rowOff>
    </xdr:from>
    <xdr:ext cx="405111" cy="259045"/>
    <xdr:sp macro="" textlink="">
      <xdr:nvSpPr>
        <xdr:cNvPr id="73" name="【図書館】&#10;有形固定資産減価償却率該当値テキスト"/>
        <xdr:cNvSpPr txBox="1"/>
      </xdr:nvSpPr>
      <xdr:spPr>
        <a:xfrm>
          <a:off x="4673600" y="6424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74930</xdr:rowOff>
    </xdr:from>
    <xdr:to>
      <xdr:col>20</xdr:col>
      <xdr:colOff>38100</xdr:colOff>
      <xdr:row>38</xdr:row>
      <xdr:rowOff>5080</xdr:rowOff>
    </xdr:to>
    <xdr:sp macro="" textlink="">
      <xdr:nvSpPr>
        <xdr:cNvPr id="74" name="楕円 73"/>
        <xdr:cNvSpPr/>
      </xdr:nvSpPr>
      <xdr:spPr>
        <a:xfrm>
          <a:off x="37465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125730</xdr:rowOff>
    </xdr:from>
    <xdr:to>
      <xdr:col>24</xdr:col>
      <xdr:colOff>63500</xdr:colOff>
      <xdr:row>37</xdr:row>
      <xdr:rowOff>153670</xdr:rowOff>
    </xdr:to>
    <xdr:cxnSp macro="">
      <xdr:nvCxnSpPr>
        <xdr:cNvPr id="75" name="直線コネクタ 74"/>
        <xdr:cNvCxnSpPr/>
      </xdr:nvCxnSpPr>
      <xdr:spPr>
        <a:xfrm>
          <a:off x="3797300" y="6469380"/>
          <a:ext cx="8382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46990</xdr:rowOff>
    </xdr:from>
    <xdr:to>
      <xdr:col>15</xdr:col>
      <xdr:colOff>101600</xdr:colOff>
      <xdr:row>37</xdr:row>
      <xdr:rowOff>148590</xdr:rowOff>
    </xdr:to>
    <xdr:sp macro="" textlink="">
      <xdr:nvSpPr>
        <xdr:cNvPr id="76" name="楕円 75"/>
        <xdr:cNvSpPr/>
      </xdr:nvSpPr>
      <xdr:spPr>
        <a:xfrm>
          <a:off x="2857500" y="639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97790</xdr:rowOff>
    </xdr:from>
    <xdr:to>
      <xdr:col>19</xdr:col>
      <xdr:colOff>177800</xdr:colOff>
      <xdr:row>37</xdr:row>
      <xdr:rowOff>125730</xdr:rowOff>
    </xdr:to>
    <xdr:cxnSp macro="">
      <xdr:nvCxnSpPr>
        <xdr:cNvPr id="77" name="直線コネクタ 76"/>
        <xdr:cNvCxnSpPr/>
      </xdr:nvCxnSpPr>
      <xdr:spPr>
        <a:xfrm>
          <a:off x="2908300" y="644144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19050</xdr:rowOff>
    </xdr:from>
    <xdr:to>
      <xdr:col>10</xdr:col>
      <xdr:colOff>165100</xdr:colOff>
      <xdr:row>37</xdr:row>
      <xdr:rowOff>120650</xdr:rowOff>
    </xdr:to>
    <xdr:sp macro="" textlink="">
      <xdr:nvSpPr>
        <xdr:cNvPr id="78" name="楕円 77"/>
        <xdr:cNvSpPr/>
      </xdr:nvSpPr>
      <xdr:spPr>
        <a:xfrm>
          <a:off x="19685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69850</xdr:rowOff>
    </xdr:from>
    <xdr:to>
      <xdr:col>15</xdr:col>
      <xdr:colOff>50800</xdr:colOff>
      <xdr:row>37</xdr:row>
      <xdr:rowOff>97790</xdr:rowOff>
    </xdr:to>
    <xdr:cxnSp macro="">
      <xdr:nvCxnSpPr>
        <xdr:cNvPr id="79" name="直線コネクタ 78"/>
        <xdr:cNvCxnSpPr/>
      </xdr:nvCxnSpPr>
      <xdr:spPr>
        <a:xfrm>
          <a:off x="2019300" y="641350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144797</xdr:rowOff>
    </xdr:from>
    <xdr:ext cx="405111" cy="259045"/>
    <xdr:sp macro="" textlink="">
      <xdr:nvSpPr>
        <xdr:cNvPr id="80" name="n_1aveValue【図書館】&#10;有形固定資産減価償却率"/>
        <xdr:cNvSpPr txBox="1"/>
      </xdr:nvSpPr>
      <xdr:spPr>
        <a:xfrm>
          <a:off x="3582044" y="5974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113047</xdr:rowOff>
    </xdr:from>
    <xdr:ext cx="405111" cy="259045"/>
    <xdr:sp macro="" textlink="">
      <xdr:nvSpPr>
        <xdr:cNvPr id="81" name="n_2aveValue【図書館】&#10;有形固定資産減価償却率"/>
        <xdr:cNvSpPr txBox="1"/>
      </xdr:nvSpPr>
      <xdr:spPr>
        <a:xfrm>
          <a:off x="2705744"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21607</xdr:rowOff>
    </xdr:from>
    <xdr:ext cx="405111" cy="259045"/>
    <xdr:sp macro="" textlink="">
      <xdr:nvSpPr>
        <xdr:cNvPr id="82" name="n_3aveValue【図書館】&#10;有形固定資産減価償却率"/>
        <xdr:cNvSpPr txBox="1"/>
      </xdr:nvSpPr>
      <xdr:spPr>
        <a:xfrm>
          <a:off x="181674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3827</xdr:rowOff>
    </xdr:from>
    <xdr:ext cx="405111" cy="259045"/>
    <xdr:sp macro="" textlink="">
      <xdr:nvSpPr>
        <xdr:cNvPr id="83" name="n_4aveValue【図書館】&#10;有形固定資産減価償却率"/>
        <xdr:cNvSpPr txBox="1"/>
      </xdr:nvSpPr>
      <xdr:spPr>
        <a:xfrm>
          <a:off x="927744" y="6004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167657</xdr:rowOff>
    </xdr:from>
    <xdr:ext cx="405111" cy="259045"/>
    <xdr:sp macro="" textlink="">
      <xdr:nvSpPr>
        <xdr:cNvPr id="84" name="n_1mainValue【図書館】&#10;有形固定資産減価償却率"/>
        <xdr:cNvSpPr txBox="1"/>
      </xdr:nvSpPr>
      <xdr:spPr>
        <a:xfrm>
          <a:off x="3582044"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139717</xdr:rowOff>
    </xdr:from>
    <xdr:ext cx="405111" cy="259045"/>
    <xdr:sp macro="" textlink="">
      <xdr:nvSpPr>
        <xdr:cNvPr id="85" name="n_2mainValue【図書館】&#10;有形固定資産減価償却率"/>
        <xdr:cNvSpPr txBox="1"/>
      </xdr:nvSpPr>
      <xdr:spPr>
        <a:xfrm>
          <a:off x="2705744" y="6483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111777</xdr:rowOff>
    </xdr:from>
    <xdr:ext cx="405111" cy="259045"/>
    <xdr:sp macro="" textlink="">
      <xdr:nvSpPr>
        <xdr:cNvPr id="86" name="n_3mainValue【図書館】&#10;有形固定資産減価償却率"/>
        <xdr:cNvSpPr txBox="1"/>
      </xdr:nvSpPr>
      <xdr:spPr>
        <a:xfrm>
          <a:off x="1816744" y="6455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5" name="テキスト ボックス 94"/>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7" name="直線コネクタ 9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8" name="テキスト ボックス 9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9" name="直線コネクタ 9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0" name="テキスト ボックス 99"/>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2" name="テキスト ボックス 101"/>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3" name="直線コネクタ 10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4" name="テキスト ボックス 103"/>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5" name="直線コネクタ 10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6" name="テキスト ボックス 105"/>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76200</xdr:rowOff>
    </xdr:from>
    <xdr:to>
      <xdr:col>54</xdr:col>
      <xdr:colOff>189865</xdr:colOff>
      <xdr:row>41</xdr:row>
      <xdr:rowOff>169545</xdr:rowOff>
    </xdr:to>
    <xdr:cxnSp macro="">
      <xdr:nvCxnSpPr>
        <xdr:cNvPr id="110" name="直線コネクタ 109"/>
        <xdr:cNvCxnSpPr/>
      </xdr:nvCxnSpPr>
      <xdr:spPr>
        <a:xfrm flipV="1">
          <a:off x="10476865" y="5905500"/>
          <a:ext cx="0" cy="12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1922</xdr:rowOff>
    </xdr:from>
    <xdr:ext cx="469744" cy="259045"/>
    <xdr:sp macro="" textlink="">
      <xdr:nvSpPr>
        <xdr:cNvPr id="111" name="【図書館】&#10;一人当たり面積最小値テキスト"/>
        <xdr:cNvSpPr txBox="1"/>
      </xdr:nvSpPr>
      <xdr:spPr>
        <a:xfrm>
          <a:off x="10515600" y="720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169545</xdr:rowOff>
    </xdr:from>
    <xdr:to>
      <xdr:col>55</xdr:col>
      <xdr:colOff>88900</xdr:colOff>
      <xdr:row>41</xdr:row>
      <xdr:rowOff>169545</xdr:rowOff>
    </xdr:to>
    <xdr:cxnSp macro="">
      <xdr:nvCxnSpPr>
        <xdr:cNvPr id="112" name="直線コネクタ 111"/>
        <xdr:cNvCxnSpPr/>
      </xdr:nvCxnSpPr>
      <xdr:spPr>
        <a:xfrm>
          <a:off x="10388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22877</xdr:rowOff>
    </xdr:from>
    <xdr:ext cx="469744" cy="259045"/>
    <xdr:sp macro="" textlink="">
      <xdr:nvSpPr>
        <xdr:cNvPr id="113" name="【図書館】&#10;一人当たり面積最大値テキスト"/>
        <xdr:cNvSpPr txBox="1"/>
      </xdr:nvSpPr>
      <xdr:spPr>
        <a:xfrm>
          <a:off x="10515600" y="56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14" name="直線コネクタ 113"/>
        <xdr:cNvCxnSpPr/>
      </xdr:nvCxnSpPr>
      <xdr:spPr>
        <a:xfrm>
          <a:off x="10388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28592</xdr:rowOff>
    </xdr:from>
    <xdr:ext cx="469744" cy="259045"/>
    <xdr:sp macro="" textlink="">
      <xdr:nvSpPr>
        <xdr:cNvPr id="115" name="【図書館】&#10;一人当たり面積平均値テキスト"/>
        <xdr:cNvSpPr txBox="1"/>
      </xdr:nvSpPr>
      <xdr:spPr>
        <a:xfrm>
          <a:off x="10515600" y="6715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50165</xdr:rowOff>
    </xdr:from>
    <xdr:to>
      <xdr:col>55</xdr:col>
      <xdr:colOff>50800</xdr:colOff>
      <xdr:row>39</xdr:row>
      <xdr:rowOff>151765</xdr:rowOff>
    </xdr:to>
    <xdr:sp macro="" textlink="">
      <xdr:nvSpPr>
        <xdr:cNvPr id="116" name="フローチャート: 判断 115"/>
        <xdr:cNvSpPr/>
      </xdr:nvSpPr>
      <xdr:spPr>
        <a:xfrm>
          <a:off x="10426700" y="673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59690</xdr:rowOff>
    </xdr:from>
    <xdr:to>
      <xdr:col>50</xdr:col>
      <xdr:colOff>165100</xdr:colOff>
      <xdr:row>39</xdr:row>
      <xdr:rowOff>161290</xdr:rowOff>
    </xdr:to>
    <xdr:sp macro="" textlink="">
      <xdr:nvSpPr>
        <xdr:cNvPr id="117" name="フローチャート: 判断 116"/>
        <xdr:cNvSpPr/>
      </xdr:nvSpPr>
      <xdr:spPr>
        <a:xfrm>
          <a:off x="9588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80645</xdr:rowOff>
    </xdr:from>
    <xdr:to>
      <xdr:col>46</xdr:col>
      <xdr:colOff>38100</xdr:colOff>
      <xdr:row>40</xdr:row>
      <xdr:rowOff>10795</xdr:rowOff>
    </xdr:to>
    <xdr:sp macro="" textlink="">
      <xdr:nvSpPr>
        <xdr:cNvPr id="118" name="フローチャート: 判断 117"/>
        <xdr:cNvSpPr/>
      </xdr:nvSpPr>
      <xdr:spPr>
        <a:xfrm>
          <a:off x="8699500" y="67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113030</xdr:rowOff>
    </xdr:from>
    <xdr:to>
      <xdr:col>41</xdr:col>
      <xdr:colOff>101600</xdr:colOff>
      <xdr:row>40</xdr:row>
      <xdr:rowOff>43180</xdr:rowOff>
    </xdr:to>
    <xdr:sp macro="" textlink="">
      <xdr:nvSpPr>
        <xdr:cNvPr id="119" name="フローチャート: 判断 118"/>
        <xdr:cNvSpPr/>
      </xdr:nvSpPr>
      <xdr:spPr>
        <a:xfrm>
          <a:off x="7810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76835</xdr:rowOff>
    </xdr:from>
    <xdr:to>
      <xdr:col>36</xdr:col>
      <xdr:colOff>165100</xdr:colOff>
      <xdr:row>40</xdr:row>
      <xdr:rowOff>6985</xdr:rowOff>
    </xdr:to>
    <xdr:sp macro="" textlink="">
      <xdr:nvSpPr>
        <xdr:cNvPr id="120" name="フローチャート: 判断 119"/>
        <xdr:cNvSpPr/>
      </xdr:nvSpPr>
      <xdr:spPr>
        <a:xfrm>
          <a:off x="6921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149225</xdr:rowOff>
    </xdr:from>
    <xdr:to>
      <xdr:col>55</xdr:col>
      <xdr:colOff>50800</xdr:colOff>
      <xdr:row>38</xdr:row>
      <xdr:rowOff>79375</xdr:rowOff>
    </xdr:to>
    <xdr:sp macro="" textlink="">
      <xdr:nvSpPr>
        <xdr:cNvPr id="126" name="楕円 125"/>
        <xdr:cNvSpPr/>
      </xdr:nvSpPr>
      <xdr:spPr>
        <a:xfrm>
          <a:off x="10426700" y="64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652</xdr:rowOff>
    </xdr:from>
    <xdr:ext cx="469744" cy="259045"/>
    <xdr:sp macro="" textlink="">
      <xdr:nvSpPr>
        <xdr:cNvPr id="127" name="【図書館】&#10;一人当たり面積該当値テキスト"/>
        <xdr:cNvSpPr txBox="1"/>
      </xdr:nvSpPr>
      <xdr:spPr>
        <a:xfrm>
          <a:off x="10515600" y="634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156845</xdr:rowOff>
    </xdr:from>
    <xdr:to>
      <xdr:col>50</xdr:col>
      <xdr:colOff>165100</xdr:colOff>
      <xdr:row>38</xdr:row>
      <xdr:rowOff>86995</xdr:rowOff>
    </xdr:to>
    <xdr:sp macro="" textlink="">
      <xdr:nvSpPr>
        <xdr:cNvPr id="128" name="楕円 127"/>
        <xdr:cNvSpPr/>
      </xdr:nvSpPr>
      <xdr:spPr>
        <a:xfrm>
          <a:off x="9588500" y="65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28575</xdr:rowOff>
    </xdr:from>
    <xdr:to>
      <xdr:col>55</xdr:col>
      <xdr:colOff>0</xdr:colOff>
      <xdr:row>38</xdr:row>
      <xdr:rowOff>36195</xdr:rowOff>
    </xdr:to>
    <xdr:cxnSp macro="">
      <xdr:nvCxnSpPr>
        <xdr:cNvPr id="129" name="直線コネクタ 128"/>
        <xdr:cNvCxnSpPr/>
      </xdr:nvCxnSpPr>
      <xdr:spPr>
        <a:xfrm flipV="1">
          <a:off x="9639300" y="654367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154940</xdr:rowOff>
    </xdr:from>
    <xdr:to>
      <xdr:col>46</xdr:col>
      <xdr:colOff>38100</xdr:colOff>
      <xdr:row>38</xdr:row>
      <xdr:rowOff>85090</xdr:rowOff>
    </xdr:to>
    <xdr:sp macro="" textlink="">
      <xdr:nvSpPr>
        <xdr:cNvPr id="130" name="楕円 129"/>
        <xdr:cNvSpPr/>
      </xdr:nvSpPr>
      <xdr:spPr>
        <a:xfrm>
          <a:off x="8699500" y="64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34290</xdr:rowOff>
    </xdr:from>
    <xdr:to>
      <xdr:col>50</xdr:col>
      <xdr:colOff>114300</xdr:colOff>
      <xdr:row>38</xdr:row>
      <xdr:rowOff>36195</xdr:rowOff>
    </xdr:to>
    <xdr:cxnSp macro="">
      <xdr:nvCxnSpPr>
        <xdr:cNvPr id="131" name="直線コネクタ 130"/>
        <xdr:cNvCxnSpPr/>
      </xdr:nvCxnSpPr>
      <xdr:spPr>
        <a:xfrm>
          <a:off x="8750300" y="654939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162560</xdr:rowOff>
    </xdr:from>
    <xdr:to>
      <xdr:col>41</xdr:col>
      <xdr:colOff>101600</xdr:colOff>
      <xdr:row>40</xdr:row>
      <xdr:rowOff>92710</xdr:rowOff>
    </xdr:to>
    <xdr:sp macro="" textlink="">
      <xdr:nvSpPr>
        <xdr:cNvPr id="132" name="楕円 131"/>
        <xdr:cNvSpPr/>
      </xdr:nvSpPr>
      <xdr:spPr>
        <a:xfrm>
          <a:off x="7810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34290</xdr:rowOff>
    </xdr:from>
    <xdr:to>
      <xdr:col>45</xdr:col>
      <xdr:colOff>177800</xdr:colOff>
      <xdr:row>40</xdr:row>
      <xdr:rowOff>41910</xdr:rowOff>
    </xdr:to>
    <xdr:cxnSp macro="">
      <xdr:nvCxnSpPr>
        <xdr:cNvPr id="133" name="直線コネクタ 132"/>
        <xdr:cNvCxnSpPr/>
      </xdr:nvCxnSpPr>
      <xdr:spPr>
        <a:xfrm flipV="1">
          <a:off x="7861300" y="6549390"/>
          <a:ext cx="889000" cy="3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152417</xdr:rowOff>
    </xdr:from>
    <xdr:ext cx="469744" cy="259045"/>
    <xdr:sp macro="" textlink="">
      <xdr:nvSpPr>
        <xdr:cNvPr id="134" name="n_1aveValue【図書館】&#10;一人当たり面積"/>
        <xdr:cNvSpPr txBox="1"/>
      </xdr:nvSpPr>
      <xdr:spPr>
        <a:xfrm>
          <a:off x="93917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1922</xdr:rowOff>
    </xdr:from>
    <xdr:ext cx="469744" cy="259045"/>
    <xdr:sp macro="" textlink="">
      <xdr:nvSpPr>
        <xdr:cNvPr id="135" name="n_2aveValue【図書館】&#10;一人当たり面積"/>
        <xdr:cNvSpPr txBox="1"/>
      </xdr:nvSpPr>
      <xdr:spPr>
        <a:xfrm>
          <a:off x="8515427" y="6859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59707</xdr:rowOff>
    </xdr:from>
    <xdr:ext cx="469744" cy="259045"/>
    <xdr:sp macro="" textlink="">
      <xdr:nvSpPr>
        <xdr:cNvPr id="136" name="n_3aveValue【図書館】&#10;一人当たり面積"/>
        <xdr:cNvSpPr txBox="1"/>
      </xdr:nvSpPr>
      <xdr:spPr>
        <a:xfrm>
          <a:off x="7626427"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23512</xdr:rowOff>
    </xdr:from>
    <xdr:ext cx="469744" cy="259045"/>
    <xdr:sp macro="" textlink="">
      <xdr:nvSpPr>
        <xdr:cNvPr id="137" name="n_4aveValue【図書館】&#10;一人当たり面積"/>
        <xdr:cNvSpPr txBox="1"/>
      </xdr:nvSpPr>
      <xdr:spPr>
        <a:xfrm>
          <a:off x="6737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103522</xdr:rowOff>
    </xdr:from>
    <xdr:ext cx="469744" cy="259045"/>
    <xdr:sp macro="" textlink="">
      <xdr:nvSpPr>
        <xdr:cNvPr id="138" name="n_1mainValue【図書館】&#10;一人当たり面積"/>
        <xdr:cNvSpPr txBox="1"/>
      </xdr:nvSpPr>
      <xdr:spPr>
        <a:xfrm>
          <a:off x="9391727" y="627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101617</xdr:rowOff>
    </xdr:from>
    <xdr:ext cx="469744" cy="259045"/>
    <xdr:sp macro="" textlink="">
      <xdr:nvSpPr>
        <xdr:cNvPr id="139" name="n_2mainValue【図書館】&#10;一人当たり面積"/>
        <xdr:cNvSpPr txBox="1"/>
      </xdr:nvSpPr>
      <xdr:spPr>
        <a:xfrm>
          <a:off x="8515427" y="627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83837</xdr:rowOff>
    </xdr:from>
    <xdr:ext cx="469744" cy="259045"/>
    <xdr:sp macro="" textlink="">
      <xdr:nvSpPr>
        <xdr:cNvPr id="140" name="n_3mainValue【図書館】&#10;一人当たり面積"/>
        <xdr:cNvSpPr txBox="1"/>
      </xdr:nvSpPr>
      <xdr:spPr>
        <a:xfrm>
          <a:off x="7626427" y="694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2" name="直線コネクタ 15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3" name="テキスト ボックス 152"/>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4" name="直線コネクタ 15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5" name="テキスト ボックス 15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6" name="直線コネクタ 15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7" name="テキスト ボックス 15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8" name="直線コネクタ 15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9" name="テキスト ボックス 15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0" name="直線コネクタ 15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1" name="テキスト ボックス 16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2" name="直線コネクタ 16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3" name="テキスト ボックス 162"/>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44087</xdr:rowOff>
    </xdr:from>
    <xdr:to>
      <xdr:col>24</xdr:col>
      <xdr:colOff>62865</xdr:colOff>
      <xdr:row>64</xdr:row>
      <xdr:rowOff>130628</xdr:rowOff>
    </xdr:to>
    <xdr:cxnSp macro="">
      <xdr:nvCxnSpPr>
        <xdr:cNvPr id="166" name="直線コネクタ 165"/>
        <xdr:cNvCxnSpPr/>
      </xdr:nvCxnSpPr>
      <xdr:spPr>
        <a:xfrm flipV="1">
          <a:off x="4634865" y="9645287"/>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67"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8" name="直線コネクタ 167"/>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162214</xdr:rowOff>
    </xdr:from>
    <xdr:ext cx="405111" cy="259045"/>
    <xdr:sp macro="" textlink="">
      <xdr:nvSpPr>
        <xdr:cNvPr id="169" name="【体育館・プール】&#10;有形固定資産減価償却率最大値テキスト"/>
        <xdr:cNvSpPr txBox="1"/>
      </xdr:nvSpPr>
      <xdr:spPr>
        <a:xfrm>
          <a:off x="4673600" y="942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44087</xdr:rowOff>
    </xdr:from>
    <xdr:to>
      <xdr:col>24</xdr:col>
      <xdr:colOff>152400</xdr:colOff>
      <xdr:row>56</xdr:row>
      <xdr:rowOff>44087</xdr:rowOff>
    </xdr:to>
    <xdr:cxnSp macro="">
      <xdr:nvCxnSpPr>
        <xdr:cNvPr id="170" name="直線コネクタ 169"/>
        <xdr:cNvCxnSpPr/>
      </xdr:nvCxnSpPr>
      <xdr:spPr>
        <a:xfrm>
          <a:off x="4546600" y="964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140261</xdr:rowOff>
    </xdr:from>
    <xdr:ext cx="405111" cy="259045"/>
    <xdr:sp macro="" textlink="">
      <xdr:nvSpPr>
        <xdr:cNvPr id="171" name="【体育館・プール】&#10;有形固定資産減価償却率平均値テキスト"/>
        <xdr:cNvSpPr txBox="1"/>
      </xdr:nvSpPr>
      <xdr:spPr>
        <a:xfrm>
          <a:off x="4673600" y="104272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117384</xdr:rowOff>
    </xdr:from>
    <xdr:to>
      <xdr:col>24</xdr:col>
      <xdr:colOff>114300</xdr:colOff>
      <xdr:row>62</xdr:row>
      <xdr:rowOff>47534</xdr:rowOff>
    </xdr:to>
    <xdr:sp macro="" textlink="">
      <xdr:nvSpPr>
        <xdr:cNvPr id="172" name="フローチャート: 判断 171"/>
        <xdr:cNvSpPr/>
      </xdr:nvSpPr>
      <xdr:spPr>
        <a:xfrm>
          <a:off x="4584700" y="1057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92891</xdr:rowOff>
    </xdr:from>
    <xdr:to>
      <xdr:col>20</xdr:col>
      <xdr:colOff>38100</xdr:colOff>
      <xdr:row>62</xdr:row>
      <xdr:rowOff>23041</xdr:rowOff>
    </xdr:to>
    <xdr:sp macro="" textlink="">
      <xdr:nvSpPr>
        <xdr:cNvPr id="173" name="フローチャート: 判断 172"/>
        <xdr:cNvSpPr/>
      </xdr:nvSpPr>
      <xdr:spPr>
        <a:xfrm>
          <a:off x="3746500" y="1055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37374</xdr:rowOff>
    </xdr:from>
    <xdr:to>
      <xdr:col>15</xdr:col>
      <xdr:colOff>101600</xdr:colOff>
      <xdr:row>61</xdr:row>
      <xdr:rowOff>138974</xdr:rowOff>
    </xdr:to>
    <xdr:sp macro="" textlink="">
      <xdr:nvSpPr>
        <xdr:cNvPr id="174" name="フローチャート: 判断 173"/>
        <xdr:cNvSpPr/>
      </xdr:nvSpPr>
      <xdr:spPr>
        <a:xfrm>
          <a:off x="2857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34109</xdr:rowOff>
    </xdr:from>
    <xdr:to>
      <xdr:col>10</xdr:col>
      <xdr:colOff>165100</xdr:colOff>
      <xdr:row>61</xdr:row>
      <xdr:rowOff>135709</xdr:rowOff>
    </xdr:to>
    <xdr:sp macro="" textlink="">
      <xdr:nvSpPr>
        <xdr:cNvPr id="175" name="フローチャート: 判断 174"/>
        <xdr:cNvSpPr/>
      </xdr:nvSpPr>
      <xdr:spPr>
        <a:xfrm>
          <a:off x="1968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19413</xdr:rowOff>
    </xdr:from>
    <xdr:to>
      <xdr:col>6</xdr:col>
      <xdr:colOff>38100</xdr:colOff>
      <xdr:row>61</xdr:row>
      <xdr:rowOff>121013</xdr:rowOff>
    </xdr:to>
    <xdr:sp macro="" textlink="">
      <xdr:nvSpPr>
        <xdr:cNvPr id="176" name="フローチャート: 判断 175"/>
        <xdr:cNvSpPr/>
      </xdr:nvSpPr>
      <xdr:spPr>
        <a:xfrm>
          <a:off x="1079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163104</xdr:rowOff>
    </xdr:from>
    <xdr:to>
      <xdr:col>24</xdr:col>
      <xdr:colOff>114300</xdr:colOff>
      <xdr:row>64</xdr:row>
      <xdr:rowOff>93254</xdr:rowOff>
    </xdr:to>
    <xdr:sp macro="" textlink="">
      <xdr:nvSpPr>
        <xdr:cNvPr id="182" name="楕円 181"/>
        <xdr:cNvSpPr/>
      </xdr:nvSpPr>
      <xdr:spPr>
        <a:xfrm>
          <a:off x="4584700" y="1096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78031</xdr:rowOff>
    </xdr:from>
    <xdr:ext cx="405111" cy="259045"/>
    <xdr:sp macro="" textlink="">
      <xdr:nvSpPr>
        <xdr:cNvPr id="183" name="【体育館・プール】&#10;有形固定資産減価償却率該当値テキスト"/>
        <xdr:cNvSpPr txBox="1"/>
      </xdr:nvSpPr>
      <xdr:spPr>
        <a:xfrm>
          <a:off x="4673600" y="10879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127181</xdr:rowOff>
    </xdr:from>
    <xdr:to>
      <xdr:col>20</xdr:col>
      <xdr:colOff>38100</xdr:colOff>
      <xdr:row>64</xdr:row>
      <xdr:rowOff>57331</xdr:rowOff>
    </xdr:to>
    <xdr:sp macro="" textlink="">
      <xdr:nvSpPr>
        <xdr:cNvPr id="184" name="楕円 183"/>
        <xdr:cNvSpPr/>
      </xdr:nvSpPr>
      <xdr:spPr>
        <a:xfrm>
          <a:off x="3746500" y="1092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6531</xdr:rowOff>
    </xdr:from>
    <xdr:to>
      <xdr:col>24</xdr:col>
      <xdr:colOff>63500</xdr:colOff>
      <xdr:row>64</xdr:row>
      <xdr:rowOff>42454</xdr:rowOff>
    </xdr:to>
    <xdr:cxnSp macro="">
      <xdr:nvCxnSpPr>
        <xdr:cNvPr id="185" name="直線コネクタ 184"/>
        <xdr:cNvCxnSpPr/>
      </xdr:nvCxnSpPr>
      <xdr:spPr>
        <a:xfrm>
          <a:off x="3797300" y="10979331"/>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91259</xdr:rowOff>
    </xdr:from>
    <xdr:to>
      <xdr:col>15</xdr:col>
      <xdr:colOff>101600</xdr:colOff>
      <xdr:row>64</xdr:row>
      <xdr:rowOff>21409</xdr:rowOff>
    </xdr:to>
    <xdr:sp macro="" textlink="">
      <xdr:nvSpPr>
        <xdr:cNvPr id="186" name="楕円 185"/>
        <xdr:cNvSpPr/>
      </xdr:nvSpPr>
      <xdr:spPr>
        <a:xfrm>
          <a:off x="2857500" y="1089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142059</xdr:rowOff>
    </xdr:from>
    <xdr:to>
      <xdr:col>19</xdr:col>
      <xdr:colOff>177800</xdr:colOff>
      <xdr:row>64</xdr:row>
      <xdr:rowOff>6531</xdr:rowOff>
    </xdr:to>
    <xdr:cxnSp macro="">
      <xdr:nvCxnSpPr>
        <xdr:cNvPr id="187" name="直線コネクタ 186"/>
        <xdr:cNvCxnSpPr/>
      </xdr:nvCxnSpPr>
      <xdr:spPr>
        <a:xfrm>
          <a:off x="2908300" y="1094340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79828</xdr:rowOff>
    </xdr:from>
    <xdr:to>
      <xdr:col>10</xdr:col>
      <xdr:colOff>165100</xdr:colOff>
      <xdr:row>65</xdr:row>
      <xdr:rowOff>9978</xdr:rowOff>
    </xdr:to>
    <xdr:sp macro="" textlink="">
      <xdr:nvSpPr>
        <xdr:cNvPr id="188" name="楕円 187"/>
        <xdr:cNvSpPr/>
      </xdr:nvSpPr>
      <xdr:spPr>
        <a:xfrm>
          <a:off x="1968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142059</xdr:rowOff>
    </xdr:from>
    <xdr:to>
      <xdr:col>15</xdr:col>
      <xdr:colOff>50800</xdr:colOff>
      <xdr:row>64</xdr:row>
      <xdr:rowOff>130628</xdr:rowOff>
    </xdr:to>
    <xdr:cxnSp macro="">
      <xdr:nvCxnSpPr>
        <xdr:cNvPr id="189" name="直線コネクタ 188"/>
        <xdr:cNvCxnSpPr/>
      </xdr:nvCxnSpPr>
      <xdr:spPr>
        <a:xfrm flipV="1">
          <a:off x="2019300" y="10943409"/>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39568</xdr:rowOff>
    </xdr:from>
    <xdr:ext cx="405111" cy="259045"/>
    <xdr:sp macro="" textlink="">
      <xdr:nvSpPr>
        <xdr:cNvPr id="190" name="n_1aveValue【体育館・プール】&#10;有形固定資産減価償却率"/>
        <xdr:cNvSpPr txBox="1"/>
      </xdr:nvSpPr>
      <xdr:spPr>
        <a:xfrm>
          <a:off x="3582044" y="103265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155501</xdr:rowOff>
    </xdr:from>
    <xdr:ext cx="405111" cy="259045"/>
    <xdr:sp macro="" textlink="">
      <xdr:nvSpPr>
        <xdr:cNvPr id="191" name="n_2aveValue【体育館・プール】&#10;有形固定資産減価償却率"/>
        <xdr:cNvSpPr txBox="1"/>
      </xdr:nvSpPr>
      <xdr:spPr>
        <a:xfrm>
          <a:off x="2705744" y="1027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152236</xdr:rowOff>
    </xdr:from>
    <xdr:ext cx="405111" cy="259045"/>
    <xdr:sp macro="" textlink="">
      <xdr:nvSpPr>
        <xdr:cNvPr id="192" name="n_3aveValue【体育館・プール】&#10;有形固定資産減価償却率"/>
        <xdr:cNvSpPr txBox="1"/>
      </xdr:nvSpPr>
      <xdr:spPr>
        <a:xfrm>
          <a:off x="1816744" y="10267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137540</xdr:rowOff>
    </xdr:from>
    <xdr:ext cx="405111" cy="259045"/>
    <xdr:sp macro="" textlink="">
      <xdr:nvSpPr>
        <xdr:cNvPr id="193" name="n_4aveValue【体育館・プール】&#10;有形固定資産減価償却率"/>
        <xdr:cNvSpPr txBox="1"/>
      </xdr:nvSpPr>
      <xdr:spPr>
        <a:xfrm>
          <a:off x="927744" y="1025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48458</xdr:rowOff>
    </xdr:from>
    <xdr:ext cx="405111" cy="259045"/>
    <xdr:sp macro="" textlink="">
      <xdr:nvSpPr>
        <xdr:cNvPr id="194" name="n_1mainValue【体育館・プール】&#10;有形固定資産減価償却率"/>
        <xdr:cNvSpPr txBox="1"/>
      </xdr:nvSpPr>
      <xdr:spPr>
        <a:xfrm>
          <a:off x="3582044" y="11021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12536</xdr:rowOff>
    </xdr:from>
    <xdr:ext cx="405111" cy="259045"/>
    <xdr:sp macro="" textlink="">
      <xdr:nvSpPr>
        <xdr:cNvPr id="195" name="n_2mainValue【体育館・プール】&#10;有形固定資産減価償却率"/>
        <xdr:cNvSpPr txBox="1"/>
      </xdr:nvSpPr>
      <xdr:spPr>
        <a:xfrm>
          <a:off x="2705744" y="10985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65</xdr:row>
      <xdr:rowOff>1105</xdr:rowOff>
    </xdr:from>
    <xdr:ext cx="469744" cy="259045"/>
    <xdr:sp macro="" textlink="">
      <xdr:nvSpPr>
        <xdr:cNvPr id="196" name="n_3mainValue【体育館・プール】&#10;有形固定資産減価償却率"/>
        <xdr:cNvSpPr txBox="1"/>
      </xdr:nvSpPr>
      <xdr:spPr>
        <a:xfrm>
          <a:off x="1784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7" name="直線コネクタ 20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8" name="テキスト ボックス 207"/>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9" name="直線コネクタ 20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0" name="テキスト ボックス 209"/>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1" name="直線コネクタ 21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2" name="テキスト ボックス 211"/>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3" name="直線コネクタ 21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4" name="テキスト ボックス 213"/>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5" name="直線コネクタ 21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6" name="テキスト ボックス 215"/>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7" name="直線コネクタ 21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218" name="テキスト ボックス 217"/>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220" name="テキスト ボックス 219"/>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61722</xdr:rowOff>
    </xdr:from>
    <xdr:to>
      <xdr:col>54</xdr:col>
      <xdr:colOff>189865</xdr:colOff>
      <xdr:row>64</xdr:row>
      <xdr:rowOff>117729</xdr:rowOff>
    </xdr:to>
    <xdr:cxnSp macro="">
      <xdr:nvCxnSpPr>
        <xdr:cNvPr id="222" name="直線コネクタ 221"/>
        <xdr:cNvCxnSpPr/>
      </xdr:nvCxnSpPr>
      <xdr:spPr>
        <a:xfrm flipV="1">
          <a:off x="10476865" y="9491472"/>
          <a:ext cx="0" cy="1599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121556</xdr:rowOff>
    </xdr:from>
    <xdr:ext cx="469744" cy="259045"/>
    <xdr:sp macro="" textlink="">
      <xdr:nvSpPr>
        <xdr:cNvPr id="223" name="【体育館・プール】&#10;一人当たり面積最小値テキスト"/>
        <xdr:cNvSpPr txBox="1"/>
      </xdr:nvSpPr>
      <xdr:spPr>
        <a:xfrm>
          <a:off x="10515600" y="1109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117729</xdr:rowOff>
    </xdr:from>
    <xdr:to>
      <xdr:col>55</xdr:col>
      <xdr:colOff>88900</xdr:colOff>
      <xdr:row>64</xdr:row>
      <xdr:rowOff>117729</xdr:rowOff>
    </xdr:to>
    <xdr:cxnSp macro="">
      <xdr:nvCxnSpPr>
        <xdr:cNvPr id="224" name="直線コネクタ 223"/>
        <xdr:cNvCxnSpPr/>
      </xdr:nvCxnSpPr>
      <xdr:spPr>
        <a:xfrm>
          <a:off x="10388600" y="11090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8399</xdr:rowOff>
    </xdr:from>
    <xdr:ext cx="469744" cy="259045"/>
    <xdr:sp macro="" textlink="">
      <xdr:nvSpPr>
        <xdr:cNvPr id="225" name="【体育館・プール】&#10;一人当たり面積最大値テキスト"/>
        <xdr:cNvSpPr txBox="1"/>
      </xdr:nvSpPr>
      <xdr:spPr>
        <a:xfrm>
          <a:off x="10515600" y="926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61722</xdr:rowOff>
    </xdr:from>
    <xdr:to>
      <xdr:col>55</xdr:col>
      <xdr:colOff>88900</xdr:colOff>
      <xdr:row>55</xdr:row>
      <xdr:rowOff>61722</xdr:rowOff>
    </xdr:to>
    <xdr:cxnSp macro="">
      <xdr:nvCxnSpPr>
        <xdr:cNvPr id="226" name="直線コネクタ 225"/>
        <xdr:cNvCxnSpPr/>
      </xdr:nvCxnSpPr>
      <xdr:spPr>
        <a:xfrm>
          <a:off x="10388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107441</xdr:rowOff>
    </xdr:from>
    <xdr:ext cx="469744" cy="259045"/>
    <xdr:sp macro="" textlink="">
      <xdr:nvSpPr>
        <xdr:cNvPr id="227" name="【体育館・プール】&#10;一人当たり面積平均値テキスト"/>
        <xdr:cNvSpPr txBox="1"/>
      </xdr:nvSpPr>
      <xdr:spPr>
        <a:xfrm>
          <a:off x="10515600" y="10737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84564</xdr:rowOff>
    </xdr:from>
    <xdr:to>
      <xdr:col>55</xdr:col>
      <xdr:colOff>50800</xdr:colOff>
      <xdr:row>64</xdr:row>
      <xdr:rowOff>14714</xdr:rowOff>
    </xdr:to>
    <xdr:sp macro="" textlink="">
      <xdr:nvSpPr>
        <xdr:cNvPr id="228" name="フローチャート: 判断 227"/>
        <xdr:cNvSpPr/>
      </xdr:nvSpPr>
      <xdr:spPr>
        <a:xfrm>
          <a:off x="10426700" y="1088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80155</xdr:rowOff>
    </xdr:from>
    <xdr:to>
      <xdr:col>50</xdr:col>
      <xdr:colOff>165100</xdr:colOff>
      <xdr:row>64</xdr:row>
      <xdr:rowOff>10305</xdr:rowOff>
    </xdr:to>
    <xdr:sp macro="" textlink="">
      <xdr:nvSpPr>
        <xdr:cNvPr id="229" name="フローチャート: 判断 228"/>
        <xdr:cNvSpPr/>
      </xdr:nvSpPr>
      <xdr:spPr>
        <a:xfrm>
          <a:off x="9588500" y="1088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79828</xdr:rowOff>
    </xdr:from>
    <xdr:to>
      <xdr:col>46</xdr:col>
      <xdr:colOff>38100</xdr:colOff>
      <xdr:row>64</xdr:row>
      <xdr:rowOff>9978</xdr:rowOff>
    </xdr:to>
    <xdr:sp macro="" textlink="">
      <xdr:nvSpPr>
        <xdr:cNvPr id="230" name="フローチャート: 判断 229"/>
        <xdr:cNvSpPr/>
      </xdr:nvSpPr>
      <xdr:spPr>
        <a:xfrm>
          <a:off x="8699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75747</xdr:rowOff>
    </xdr:from>
    <xdr:to>
      <xdr:col>41</xdr:col>
      <xdr:colOff>101600</xdr:colOff>
      <xdr:row>64</xdr:row>
      <xdr:rowOff>5897</xdr:rowOff>
    </xdr:to>
    <xdr:sp macro="" textlink="">
      <xdr:nvSpPr>
        <xdr:cNvPr id="231" name="フローチャート: 判断 230"/>
        <xdr:cNvSpPr/>
      </xdr:nvSpPr>
      <xdr:spPr>
        <a:xfrm>
          <a:off x="7810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104974</xdr:rowOff>
    </xdr:from>
    <xdr:to>
      <xdr:col>36</xdr:col>
      <xdr:colOff>165100</xdr:colOff>
      <xdr:row>64</xdr:row>
      <xdr:rowOff>35124</xdr:rowOff>
    </xdr:to>
    <xdr:sp macro="" textlink="">
      <xdr:nvSpPr>
        <xdr:cNvPr id="232" name="フローチャート: 判断 231"/>
        <xdr:cNvSpPr/>
      </xdr:nvSpPr>
      <xdr:spPr>
        <a:xfrm>
          <a:off x="6921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4880</xdr:rowOff>
    </xdr:from>
    <xdr:to>
      <xdr:col>55</xdr:col>
      <xdr:colOff>50800</xdr:colOff>
      <xdr:row>64</xdr:row>
      <xdr:rowOff>106480</xdr:rowOff>
    </xdr:to>
    <xdr:sp macro="" textlink="">
      <xdr:nvSpPr>
        <xdr:cNvPr id="238" name="楕円 237"/>
        <xdr:cNvSpPr/>
      </xdr:nvSpPr>
      <xdr:spPr>
        <a:xfrm>
          <a:off x="10426700" y="1097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91257</xdr:rowOff>
    </xdr:from>
    <xdr:ext cx="469744" cy="259045"/>
    <xdr:sp macro="" textlink="">
      <xdr:nvSpPr>
        <xdr:cNvPr id="239" name="【体育館・プール】&#10;一人当たり面積該当値テキスト"/>
        <xdr:cNvSpPr txBox="1"/>
      </xdr:nvSpPr>
      <xdr:spPr>
        <a:xfrm>
          <a:off x="10515600" y="1089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5534</xdr:rowOff>
    </xdr:from>
    <xdr:to>
      <xdr:col>50</xdr:col>
      <xdr:colOff>165100</xdr:colOff>
      <xdr:row>64</xdr:row>
      <xdr:rowOff>107134</xdr:rowOff>
    </xdr:to>
    <xdr:sp macro="" textlink="">
      <xdr:nvSpPr>
        <xdr:cNvPr id="240" name="楕円 239"/>
        <xdr:cNvSpPr/>
      </xdr:nvSpPr>
      <xdr:spPr>
        <a:xfrm>
          <a:off x="9588500" y="1097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55680</xdr:rowOff>
    </xdr:from>
    <xdr:to>
      <xdr:col>55</xdr:col>
      <xdr:colOff>0</xdr:colOff>
      <xdr:row>64</xdr:row>
      <xdr:rowOff>56334</xdr:rowOff>
    </xdr:to>
    <xdr:cxnSp macro="">
      <xdr:nvCxnSpPr>
        <xdr:cNvPr id="241" name="直線コネクタ 240"/>
        <xdr:cNvCxnSpPr/>
      </xdr:nvCxnSpPr>
      <xdr:spPr>
        <a:xfrm flipV="1">
          <a:off x="9639300" y="11028480"/>
          <a:ext cx="8382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5370</xdr:rowOff>
    </xdr:from>
    <xdr:to>
      <xdr:col>46</xdr:col>
      <xdr:colOff>38100</xdr:colOff>
      <xdr:row>64</xdr:row>
      <xdr:rowOff>106970</xdr:rowOff>
    </xdr:to>
    <xdr:sp macro="" textlink="">
      <xdr:nvSpPr>
        <xdr:cNvPr id="242" name="楕円 241"/>
        <xdr:cNvSpPr/>
      </xdr:nvSpPr>
      <xdr:spPr>
        <a:xfrm>
          <a:off x="8699500" y="1097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56170</xdr:rowOff>
    </xdr:from>
    <xdr:to>
      <xdr:col>50</xdr:col>
      <xdr:colOff>114300</xdr:colOff>
      <xdr:row>64</xdr:row>
      <xdr:rowOff>56334</xdr:rowOff>
    </xdr:to>
    <xdr:cxnSp macro="">
      <xdr:nvCxnSpPr>
        <xdr:cNvPr id="243" name="直線コネクタ 242"/>
        <xdr:cNvCxnSpPr/>
      </xdr:nvCxnSpPr>
      <xdr:spPr>
        <a:xfrm>
          <a:off x="8750300" y="11028970"/>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798</xdr:rowOff>
    </xdr:from>
    <xdr:to>
      <xdr:col>41</xdr:col>
      <xdr:colOff>101600</xdr:colOff>
      <xdr:row>64</xdr:row>
      <xdr:rowOff>102398</xdr:rowOff>
    </xdr:to>
    <xdr:sp macro="" textlink="">
      <xdr:nvSpPr>
        <xdr:cNvPr id="244" name="楕円 243"/>
        <xdr:cNvSpPr/>
      </xdr:nvSpPr>
      <xdr:spPr>
        <a:xfrm>
          <a:off x="7810500" y="1097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51598</xdr:rowOff>
    </xdr:from>
    <xdr:to>
      <xdr:col>45</xdr:col>
      <xdr:colOff>177800</xdr:colOff>
      <xdr:row>64</xdr:row>
      <xdr:rowOff>56170</xdr:rowOff>
    </xdr:to>
    <xdr:cxnSp macro="">
      <xdr:nvCxnSpPr>
        <xdr:cNvPr id="245" name="直線コネクタ 244"/>
        <xdr:cNvCxnSpPr/>
      </xdr:nvCxnSpPr>
      <xdr:spPr>
        <a:xfrm>
          <a:off x="7861300" y="1102439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26832</xdr:rowOff>
    </xdr:from>
    <xdr:ext cx="469744" cy="259045"/>
    <xdr:sp macro="" textlink="">
      <xdr:nvSpPr>
        <xdr:cNvPr id="246" name="n_1aveValue【体育館・プール】&#10;一人当たり面積"/>
        <xdr:cNvSpPr txBox="1"/>
      </xdr:nvSpPr>
      <xdr:spPr>
        <a:xfrm>
          <a:off x="9391727" y="1065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26505</xdr:rowOff>
    </xdr:from>
    <xdr:ext cx="469744" cy="259045"/>
    <xdr:sp macro="" textlink="">
      <xdr:nvSpPr>
        <xdr:cNvPr id="247" name="n_2aveValue【体育館・プール】&#10;一人当たり面積"/>
        <xdr:cNvSpPr txBox="1"/>
      </xdr:nvSpPr>
      <xdr:spPr>
        <a:xfrm>
          <a:off x="8515427" y="1065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22424</xdr:rowOff>
    </xdr:from>
    <xdr:ext cx="469744" cy="259045"/>
    <xdr:sp macro="" textlink="">
      <xdr:nvSpPr>
        <xdr:cNvPr id="248" name="n_3aveValue【体育館・プール】&#10;一人当たり面積"/>
        <xdr:cNvSpPr txBox="1"/>
      </xdr:nvSpPr>
      <xdr:spPr>
        <a:xfrm>
          <a:off x="76264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51651</xdr:rowOff>
    </xdr:from>
    <xdr:ext cx="469744" cy="259045"/>
    <xdr:sp macro="" textlink="">
      <xdr:nvSpPr>
        <xdr:cNvPr id="249" name="n_4aveValue【体育館・プール】&#10;一人当たり面積"/>
        <xdr:cNvSpPr txBox="1"/>
      </xdr:nvSpPr>
      <xdr:spPr>
        <a:xfrm>
          <a:off x="6737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98261</xdr:rowOff>
    </xdr:from>
    <xdr:ext cx="469744" cy="259045"/>
    <xdr:sp macro="" textlink="">
      <xdr:nvSpPr>
        <xdr:cNvPr id="250" name="n_1mainValue【体育館・プール】&#10;一人当たり面積"/>
        <xdr:cNvSpPr txBox="1"/>
      </xdr:nvSpPr>
      <xdr:spPr>
        <a:xfrm>
          <a:off x="9391727" y="1107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98097</xdr:rowOff>
    </xdr:from>
    <xdr:ext cx="469744" cy="259045"/>
    <xdr:sp macro="" textlink="">
      <xdr:nvSpPr>
        <xdr:cNvPr id="251" name="n_2mainValue【体育館・プール】&#10;一人当たり面積"/>
        <xdr:cNvSpPr txBox="1"/>
      </xdr:nvSpPr>
      <xdr:spPr>
        <a:xfrm>
          <a:off x="8515427" y="1107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93525</xdr:rowOff>
    </xdr:from>
    <xdr:ext cx="469744" cy="259045"/>
    <xdr:sp macro="" textlink="">
      <xdr:nvSpPr>
        <xdr:cNvPr id="252" name="n_3mainValue【体育館・プール】&#10;一人当たり面積"/>
        <xdr:cNvSpPr txBox="1"/>
      </xdr:nvSpPr>
      <xdr:spPr>
        <a:xfrm>
          <a:off x="7626427" y="11066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127636</xdr:rowOff>
    </xdr:from>
    <xdr:to>
      <xdr:col>24</xdr:col>
      <xdr:colOff>62865</xdr:colOff>
      <xdr:row>86</xdr:row>
      <xdr:rowOff>114300</xdr:rowOff>
    </xdr:to>
    <xdr:cxnSp macro="">
      <xdr:nvCxnSpPr>
        <xdr:cNvPr id="277" name="直線コネクタ 276"/>
        <xdr:cNvCxnSpPr/>
      </xdr:nvCxnSpPr>
      <xdr:spPr>
        <a:xfrm flipV="1">
          <a:off x="4634865" y="13329286"/>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8"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9" name="直線コネクタ 278"/>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74313</xdr:rowOff>
    </xdr:from>
    <xdr:ext cx="405111" cy="259045"/>
    <xdr:sp macro="" textlink="">
      <xdr:nvSpPr>
        <xdr:cNvPr id="280" name="【福祉施設】&#10;有形固定資産減価償却率最大値テキスト"/>
        <xdr:cNvSpPr txBox="1"/>
      </xdr:nvSpPr>
      <xdr:spPr>
        <a:xfrm>
          <a:off x="4673600" y="1310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127636</xdr:rowOff>
    </xdr:from>
    <xdr:to>
      <xdr:col>24</xdr:col>
      <xdr:colOff>152400</xdr:colOff>
      <xdr:row>77</xdr:row>
      <xdr:rowOff>127636</xdr:rowOff>
    </xdr:to>
    <xdr:cxnSp macro="">
      <xdr:nvCxnSpPr>
        <xdr:cNvPr id="281" name="直線コネクタ 280"/>
        <xdr:cNvCxnSpPr/>
      </xdr:nvCxnSpPr>
      <xdr:spPr>
        <a:xfrm>
          <a:off x="4546600" y="1332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148607</xdr:rowOff>
    </xdr:from>
    <xdr:ext cx="405111" cy="259045"/>
    <xdr:sp macro="" textlink="">
      <xdr:nvSpPr>
        <xdr:cNvPr id="282" name="【福祉施設】&#10;有形固定資産減価償却率平均値テキスト"/>
        <xdr:cNvSpPr txBox="1"/>
      </xdr:nvSpPr>
      <xdr:spPr>
        <a:xfrm>
          <a:off x="4673600" y="1386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283" name="フローチャート: 判断 282"/>
        <xdr:cNvSpPr/>
      </xdr:nvSpPr>
      <xdr:spPr>
        <a:xfrm>
          <a:off x="45847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132080</xdr:rowOff>
    </xdr:from>
    <xdr:to>
      <xdr:col>20</xdr:col>
      <xdr:colOff>38100</xdr:colOff>
      <xdr:row>81</xdr:row>
      <xdr:rowOff>62230</xdr:rowOff>
    </xdr:to>
    <xdr:sp macro="" textlink="">
      <xdr:nvSpPr>
        <xdr:cNvPr id="284" name="フローチャート: 判断 283"/>
        <xdr:cNvSpPr/>
      </xdr:nvSpPr>
      <xdr:spPr>
        <a:xfrm>
          <a:off x="3746500" y="1384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74930</xdr:rowOff>
    </xdr:from>
    <xdr:to>
      <xdr:col>15</xdr:col>
      <xdr:colOff>101600</xdr:colOff>
      <xdr:row>81</xdr:row>
      <xdr:rowOff>5080</xdr:rowOff>
    </xdr:to>
    <xdr:sp macro="" textlink="">
      <xdr:nvSpPr>
        <xdr:cNvPr id="285" name="フローチャート: 判断 284"/>
        <xdr:cNvSpPr/>
      </xdr:nvSpPr>
      <xdr:spPr>
        <a:xfrm>
          <a:off x="2857500" y="1379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50164</xdr:rowOff>
    </xdr:from>
    <xdr:to>
      <xdr:col>10</xdr:col>
      <xdr:colOff>165100</xdr:colOff>
      <xdr:row>80</xdr:row>
      <xdr:rowOff>151764</xdr:rowOff>
    </xdr:to>
    <xdr:sp macro="" textlink="">
      <xdr:nvSpPr>
        <xdr:cNvPr id="286" name="フローチャート: 判断 285"/>
        <xdr:cNvSpPr/>
      </xdr:nvSpPr>
      <xdr:spPr>
        <a:xfrm>
          <a:off x="1968500" y="1376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76836</xdr:rowOff>
    </xdr:from>
    <xdr:to>
      <xdr:col>6</xdr:col>
      <xdr:colOff>38100</xdr:colOff>
      <xdr:row>81</xdr:row>
      <xdr:rowOff>6986</xdr:rowOff>
    </xdr:to>
    <xdr:sp macro="" textlink="">
      <xdr:nvSpPr>
        <xdr:cNvPr id="287" name="フローチャート: 判断 286"/>
        <xdr:cNvSpPr/>
      </xdr:nvSpPr>
      <xdr:spPr>
        <a:xfrm>
          <a:off x="1079500" y="137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80</xdr:row>
      <xdr:rowOff>128270</xdr:rowOff>
    </xdr:from>
    <xdr:to>
      <xdr:col>10</xdr:col>
      <xdr:colOff>165100</xdr:colOff>
      <xdr:row>81</xdr:row>
      <xdr:rowOff>58420</xdr:rowOff>
    </xdr:to>
    <xdr:sp macro="" textlink="">
      <xdr:nvSpPr>
        <xdr:cNvPr id="293" name="楕円 292"/>
        <xdr:cNvSpPr/>
      </xdr:nvSpPr>
      <xdr:spPr>
        <a:xfrm>
          <a:off x="1968500" y="1384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78757</xdr:rowOff>
    </xdr:from>
    <xdr:ext cx="405111" cy="259045"/>
    <xdr:sp macro="" textlink="">
      <xdr:nvSpPr>
        <xdr:cNvPr id="294" name="n_1aveValue【福祉施設】&#10;有形固定資産減価償却率"/>
        <xdr:cNvSpPr txBox="1"/>
      </xdr:nvSpPr>
      <xdr:spPr>
        <a:xfrm>
          <a:off x="3582044"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21607</xdr:rowOff>
    </xdr:from>
    <xdr:ext cx="405111" cy="259045"/>
    <xdr:sp macro="" textlink="">
      <xdr:nvSpPr>
        <xdr:cNvPr id="295" name="n_2aveValue【福祉施設】&#10;有形固定資産減価償却率"/>
        <xdr:cNvSpPr txBox="1"/>
      </xdr:nvSpPr>
      <xdr:spPr>
        <a:xfrm>
          <a:off x="2705744" y="1356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168291</xdr:rowOff>
    </xdr:from>
    <xdr:ext cx="405111" cy="259045"/>
    <xdr:sp macro="" textlink="">
      <xdr:nvSpPr>
        <xdr:cNvPr id="296" name="n_3aveValue【福祉施設】&#10;有形固定資産減価償却率"/>
        <xdr:cNvSpPr txBox="1"/>
      </xdr:nvSpPr>
      <xdr:spPr>
        <a:xfrm>
          <a:off x="1816744" y="1354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23513</xdr:rowOff>
    </xdr:from>
    <xdr:ext cx="405111" cy="259045"/>
    <xdr:sp macro="" textlink="">
      <xdr:nvSpPr>
        <xdr:cNvPr id="297" name="n_4aveValue【福祉施設】&#10;有形固定資産減価償却率"/>
        <xdr:cNvSpPr txBox="1"/>
      </xdr:nvSpPr>
      <xdr:spPr>
        <a:xfrm>
          <a:off x="927744" y="1356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49547</xdr:rowOff>
    </xdr:from>
    <xdr:ext cx="405111" cy="259045"/>
    <xdr:sp macro="" textlink="">
      <xdr:nvSpPr>
        <xdr:cNvPr id="298" name="n_3mainValue【福祉施設】&#10;有形固定資産減価償却率"/>
        <xdr:cNvSpPr txBox="1"/>
      </xdr:nvSpPr>
      <xdr:spPr>
        <a:xfrm>
          <a:off x="1816744" y="1393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9" name="正方形/長方形 29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0" name="正方形/長方形 29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1" name="正方形/長方形 30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2" name="正方形/長方形 30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3" name="正方形/長方形 30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4" name="正方形/長方形 30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5" name="正方形/長方形 30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6" name="正方形/長方形 30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7" name="テキスト ボックス 30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8" name="直線コネクタ 30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9" name="直線コネクタ 30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0" name="テキスト ボックス 30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1" name="直線コネクタ 31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2" name="テキスト ボックス 31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3" name="直線コネクタ 31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4" name="テキスト ボックス 31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5" name="直線コネクタ 31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6" name="テキスト ボックス 31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7" name="直線コネクタ 31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8" name="テキスト ボックス 31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0" name="テキスト ボックス 31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132969</xdr:rowOff>
    </xdr:from>
    <xdr:to>
      <xdr:col>54</xdr:col>
      <xdr:colOff>189865</xdr:colOff>
      <xdr:row>86</xdr:row>
      <xdr:rowOff>103251</xdr:rowOff>
    </xdr:to>
    <xdr:cxnSp macro="">
      <xdr:nvCxnSpPr>
        <xdr:cNvPr id="322" name="直線コネクタ 321"/>
        <xdr:cNvCxnSpPr/>
      </xdr:nvCxnSpPr>
      <xdr:spPr>
        <a:xfrm flipV="1">
          <a:off x="10476865" y="13334619"/>
          <a:ext cx="0" cy="1513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107078</xdr:rowOff>
    </xdr:from>
    <xdr:ext cx="469744" cy="259045"/>
    <xdr:sp macro="" textlink="">
      <xdr:nvSpPr>
        <xdr:cNvPr id="323" name="【福祉施設】&#10;一人当たり面積最小値テキスト"/>
        <xdr:cNvSpPr txBox="1"/>
      </xdr:nvSpPr>
      <xdr:spPr>
        <a:xfrm>
          <a:off x="10515600" y="1485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103251</xdr:rowOff>
    </xdr:from>
    <xdr:to>
      <xdr:col>55</xdr:col>
      <xdr:colOff>88900</xdr:colOff>
      <xdr:row>86</xdr:row>
      <xdr:rowOff>103251</xdr:rowOff>
    </xdr:to>
    <xdr:cxnSp macro="">
      <xdr:nvCxnSpPr>
        <xdr:cNvPr id="324" name="直線コネクタ 323"/>
        <xdr:cNvCxnSpPr/>
      </xdr:nvCxnSpPr>
      <xdr:spPr>
        <a:xfrm>
          <a:off x="10388600" y="1484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79646</xdr:rowOff>
    </xdr:from>
    <xdr:ext cx="469744" cy="259045"/>
    <xdr:sp macro="" textlink="">
      <xdr:nvSpPr>
        <xdr:cNvPr id="325" name="【福祉施設】&#10;一人当たり面積最大値テキスト"/>
        <xdr:cNvSpPr txBox="1"/>
      </xdr:nvSpPr>
      <xdr:spPr>
        <a:xfrm>
          <a:off x="10515600" y="1310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132969</xdr:rowOff>
    </xdr:from>
    <xdr:to>
      <xdr:col>55</xdr:col>
      <xdr:colOff>88900</xdr:colOff>
      <xdr:row>77</xdr:row>
      <xdr:rowOff>132969</xdr:rowOff>
    </xdr:to>
    <xdr:cxnSp macro="">
      <xdr:nvCxnSpPr>
        <xdr:cNvPr id="326" name="直線コネクタ 325"/>
        <xdr:cNvCxnSpPr/>
      </xdr:nvCxnSpPr>
      <xdr:spPr>
        <a:xfrm>
          <a:off x="10388600" y="13334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52215</xdr:rowOff>
    </xdr:from>
    <xdr:ext cx="469744" cy="259045"/>
    <xdr:sp macro="" textlink="">
      <xdr:nvSpPr>
        <xdr:cNvPr id="327" name="【福祉施設】&#10;一人当たり面積平均値テキスト"/>
        <xdr:cNvSpPr txBox="1"/>
      </xdr:nvSpPr>
      <xdr:spPr>
        <a:xfrm>
          <a:off x="10515600" y="14454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73788</xdr:rowOff>
    </xdr:from>
    <xdr:to>
      <xdr:col>55</xdr:col>
      <xdr:colOff>50800</xdr:colOff>
      <xdr:row>85</xdr:row>
      <xdr:rowOff>3938</xdr:rowOff>
    </xdr:to>
    <xdr:sp macro="" textlink="">
      <xdr:nvSpPr>
        <xdr:cNvPr id="328" name="フローチャート: 判断 327"/>
        <xdr:cNvSpPr/>
      </xdr:nvSpPr>
      <xdr:spPr>
        <a:xfrm>
          <a:off x="10426700" y="1447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45213</xdr:rowOff>
    </xdr:from>
    <xdr:to>
      <xdr:col>50</xdr:col>
      <xdr:colOff>165100</xdr:colOff>
      <xdr:row>84</xdr:row>
      <xdr:rowOff>146813</xdr:rowOff>
    </xdr:to>
    <xdr:sp macro="" textlink="">
      <xdr:nvSpPr>
        <xdr:cNvPr id="329" name="フローチャート: 判断 328"/>
        <xdr:cNvSpPr/>
      </xdr:nvSpPr>
      <xdr:spPr>
        <a:xfrm>
          <a:off x="9588500" y="1444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69596</xdr:rowOff>
    </xdr:from>
    <xdr:to>
      <xdr:col>46</xdr:col>
      <xdr:colOff>38100</xdr:colOff>
      <xdr:row>84</xdr:row>
      <xdr:rowOff>171196</xdr:rowOff>
    </xdr:to>
    <xdr:sp macro="" textlink="">
      <xdr:nvSpPr>
        <xdr:cNvPr id="330" name="フローチャート: 判断 329"/>
        <xdr:cNvSpPr/>
      </xdr:nvSpPr>
      <xdr:spPr>
        <a:xfrm>
          <a:off x="8699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81407</xdr:rowOff>
    </xdr:from>
    <xdr:to>
      <xdr:col>41</xdr:col>
      <xdr:colOff>101600</xdr:colOff>
      <xdr:row>85</xdr:row>
      <xdr:rowOff>11557</xdr:rowOff>
    </xdr:to>
    <xdr:sp macro="" textlink="">
      <xdr:nvSpPr>
        <xdr:cNvPr id="331" name="フローチャート: 判断 330"/>
        <xdr:cNvSpPr/>
      </xdr:nvSpPr>
      <xdr:spPr>
        <a:xfrm>
          <a:off x="7810500" y="144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108077</xdr:rowOff>
    </xdr:from>
    <xdr:to>
      <xdr:col>36</xdr:col>
      <xdr:colOff>165100</xdr:colOff>
      <xdr:row>85</xdr:row>
      <xdr:rowOff>38227</xdr:rowOff>
    </xdr:to>
    <xdr:sp macro="" textlink="">
      <xdr:nvSpPr>
        <xdr:cNvPr id="332" name="フローチャート: 判断 331"/>
        <xdr:cNvSpPr/>
      </xdr:nvSpPr>
      <xdr:spPr>
        <a:xfrm>
          <a:off x="6921500" y="1450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3" name="テキスト ボックス 33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4" name="テキスト ボックス 33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5" name="テキスト ボックス 33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6" name="テキスト ボックス 33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7" name="テキスト ボックス 33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143890</xdr:rowOff>
    </xdr:from>
    <xdr:to>
      <xdr:col>41</xdr:col>
      <xdr:colOff>101600</xdr:colOff>
      <xdr:row>85</xdr:row>
      <xdr:rowOff>74040</xdr:rowOff>
    </xdr:to>
    <xdr:sp macro="" textlink="">
      <xdr:nvSpPr>
        <xdr:cNvPr id="338" name="楕円 337"/>
        <xdr:cNvSpPr/>
      </xdr:nvSpPr>
      <xdr:spPr>
        <a:xfrm>
          <a:off x="7810500" y="1454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163340</xdr:rowOff>
    </xdr:from>
    <xdr:ext cx="469744" cy="259045"/>
    <xdr:sp macro="" textlink="">
      <xdr:nvSpPr>
        <xdr:cNvPr id="339" name="n_1aveValue【福祉施設】&#10;一人当たり面積"/>
        <xdr:cNvSpPr txBox="1"/>
      </xdr:nvSpPr>
      <xdr:spPr>
        <a:xfrm>
          <a:off x="9391727" y="14222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16273</xdr:rowOff>
    </xdr:from>
    <xdr:ext cx="469744" cy="259045"/>
    <xdr:sp macro="" textlink="">
      <xdr:nvSpPr>
        <xdr:cNvPr id="340" name="n_2aveValue【福祉施設】&#10;一人当たり面積"/>
        <xdr:cNvSpPr txBox="1"/>
      </xdr:nvSpPr>
      <xdr:spPr>
        <a:xfrm>
          <a:off x="8515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28084</xdr:rowOff>
    </xdr:from>
    <xdr:ext cx="469744" cy="259045"/>
    <xdr:sp macro="" textlink="">
      <xdr:nvSpPr>
        <xdr:cNvPr id="341" name="n_3aveValue【福祉施設】&#10;一人当たり面積"/>
        <xdr:cNvSpPr txBox="1"/>
      </xdr:nvSpPr>
      <xdr:spPr>
        <a:xfrm>
          <a:off x="7626427" y="1425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54754</xdr:rowOff>
    </xdr:from>
    <xdr:ext cx="469744" cy="259045"/>
    <xdr:sp macro="" textlink="">
      <xdr:nvSpPr>
        <xdr:cNvPr id="342" name="n_4aveValue【福祉施設】&#10;一人当たり面積"/>
        <xdr:cNvSpPr txBox="1"/>
      </xdr:nvSpPr>
      <xdr:spPr>
        <a:xfrm>
          <a:off x="6737427" y="1428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65167</xdr:rowOff>
    </xdr:from>
    <xdr:ext cx="469744" cy="259045"/>
    <xdr:sp macro="" textlink="">
      <xdr:nvSpPr>
        <xdr:cNvPr id="343" name="n_3mainValue【福祉施設】&#10;一人当たり面積"/>
        <xdr:cNvSpPr txBox="1"/>
      </xdr:nvSpPr>
      <xdr:spPr>
        <a:xfrm>
          <a:off x="7626427" y="1463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4" name="正方形/長方形 34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5" name="正方形/長方形 34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6" name="正方形/長方形 34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7" name="正方形/長方形 34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8" name="正方形/長方形 34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9" name="正方形/長方形 34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0" name="正方形/長方形 34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1" name="正方形/長方形 35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2" name="正方形/長方形 35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3" name="正方形/長方形 35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4" name="正方形/長方形 35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5" name="正方形/長方形 35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6" name="正方形/長方形 35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7" name="正方形/長方形 35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8" name="正方形/長方形 35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9" name="正方形/長方形 35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0" name="正方形/長方形 35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1" name="正方形/長方形 36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2" name="正方形/長方形 36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3" name="正方形/長方形 36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4" name="正方形/長方形 36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5" name="正方形/長方形 36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6" name="正方形/長方形 36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7" name="正方形/長方形 36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8" name="テキスト ボックス 36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9" name="直線コネクタ 36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70" name="テキスト ボックス 36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71" name="直線コネクタ 37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72" name="テキスト ボックス 371"/>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3" name="直線コネクタ 37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4" name="テキスト ボックス 37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5" name="直線コネクタ 37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6" name="テキスト ボックス 37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7" name="直線コネクタ 37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8" name="テキスト ボックス 37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79" name="直線コネクタ 37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0" name="テキスト ボックス 37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1" name="直線コネクタ 38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82" name="テキスト ボックス 381"/>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3" name="直線コネクタ 38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8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33746</xdr:rowOff>
    </xdr:from>
    <xdr:to>
      <xdr:col>85</xdr:col>
      <xdr:colOff>126364</xdr:colOff>
      <xdr:row>42</xdr:row>
      <xdr:rowOff>92528</xdr:rowOff>
    </xdr:to>
    <xdr:cxnSp macro="">
      <xdr:nvCxnSpPr>
        <xdr:cNvPr id="385" name="直線コネクタ 384"/>
        <xdr:cNvCxnSpPr/>
      </xdr:nvCxnSpPr>
      <xdr:spPr>
        <a:xfrm flipV="1">
          <a:off x="16318864" y="5691596"/>
          <a:ext cx="0" cy="160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86"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87" name="直線コネクタ 386"/>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151873</xdr:rowOff>
    </xdr:from>
    <xdr:ext cx="340478" cy="259045"/>
    <xdr:sp macro="" textlink="">
      <xdr:nvSpPr>
        <xdr:cNvPr id="388" name="【一般廃棄物処理施設】&#10;有形固定資産減価償却率最大値テキスト"/>
        <xdr:cNvSpPr txBox="1"/>
      </xdr:nvSpPr>
      <xdr:spPr>
        <a:xfrm>
          <a:off x="16357600" y="546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33746</xdr:rowOff>
    </xdr:from>
    <xdr:to>
      <xdr:col>86</xdr:col>
      <xdr:colOff>25400</xdr:colOff>
      <xdr:row>33</xdr:row>
      <xdr:rowOff>33746</xdr:rowOff>
    </xdr:to>
    <xdr:cxnSp macro="">
      <xdr:nvCxnSpPr>
        <xdr:cNvPr id="389" name="直線コネクタ 388"/>
        <xdr:cNvCxnSpPr/>
      </xdr:nvCxnSpPr>
      <xdr:spPr>
        <a:xfrm>
          <a:off x="16230600" y="569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53176</xdr:rowOff>
    </xdr:from>
    <xdr:ext cx="405111" cy="259045"/>
    <xdr:sp macro="" textlink="">
      <xdr:nvSpPr>
        <xdr:cNvPr id="390" name="【一般廃棄物処理施設】&#10;有形固定資産減価償却率平均値テキスト"/>
        <xdr:cNvSpPr txBox="1"/>
      </xdr:nvSpPr>
      <xdr:spPr>
        <a:xfrm>
          <a:off x="16357600" y="63968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30299</xdr:rowOff>
    </xdr:from>
    <xdr:to>
      <xdr:col>85</xdr:col>
      <xdr:colOff>177800</xdr:colOff>
      <xdr:row>38</xdr:row>
      <xdr:rowOff>131899</xdr:rowOff>
    </xdr:to>
    <xdr:sp macro="" textlink="">
      <xdr:nvSpPr>
        <xdr:cNvPr id="391" name="フローチャート: 判断 390"/>
        <xdr:cNvSpPr/>
      </xdr:nvSpPr>
      <xdr:spPr>
        <a:xfrm>
          <a:off x="162687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157661</xdr:rowOff>
    </xdr:from>
    <xdr:to>
      <xdr:col>81</xdr:col>
      <xdr:colOff>101600</xdr:colOff>
      <xdr:row>38</xdr:row>
      <xdr:rowOff>87812</xdr:rowOff>
    </xdr:to>
    <xdr:sp macro="" textlink="">
      <xdr:nvSpPr>
        <xdr:cNvPr id="392" name="フローチャート: 判断 391"/>
        <xdr:cNvSpPr/>
      </xdr:nvSpPr>
      <xdr:spPr>
        <a:xfrm>
          <a:off x="15430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123372</xdr:rowOff>
    </xdr:from>
    <xdr:to>
      <xdr:col>76</xdr:col>
      <xdr:colOff>165100</xdr:colOff>
      <xdr:row>38</xdr:row>
      <xdr:rowOff>53522</xdr:rowOff>
    </xdr:to>
    <xdr:sp macro="" textlink="">
      <xdr:nvSpPr>
        <xdr:cNvPr id="393" name="フローチャート: 判断 392"/>
        <xdr:cNvSpPr/>
      </xdr:nvSpPr>
      <xdr:spPr>
        <a:xfrm>
          <a:off x="14541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44994</xdr:rowOff>
    </xdr:from>
    <xdr:to>
      <xdr:col>72</xdr:col>
      <xdr:colOff>38100</xdr:colOff>
      <xdr:row>38</xdr:row>
      <xdr:rowOff>146594</xdr:rowOff>
    </xdr:to>
    <xdr:sp macro="" textlink="">
      <xdr:nvSpPr>
        <xdr:cNvPr id="394" name="フローチャート: 判断 393"/>
        <xdr:cNvSpPr/>
      </xdr:nvSpPr>
      <xdr:spPr>
        <a:xfrm>
          <a:off x="13652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61323</xdr:rowOff>
    </xdr:from>
    <xdr:to>
      <xdr:col>67</xdr:col>
      <xdr:colOff>101600</xdr:colOff>
      <xdr:row>37</xdr:row>
      <xdr:rowOff>162923</xdr:rowOff>
    </xdr:to>
    <xdr:sp macro="" textlink="">
      <xdr:nvSpPr>
        <xdr:cNvPr id="395" name="フローチャート: 判断 394"/>
        <xdr:cNvSpPr/>
      </xdr:nvSpPr>
      <xdr:spPr>
        <a:xfrm>
          <a:off x="127635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6" name="テキスト ボックス 39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7" name="テキスト ボックス 39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8" name="テキスト ボックス 39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9" name="テキスト ボックス 39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0" name="テキスト ボックス 39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30299</xdr:rowOff>
    </xdr:from>
    <xdr:to>
      <xdr:col>85</xdr:col>
      <xdr:colOff>177800</xdr:colOff>
      <xdr:row>39</xdr:row>
      <xdr:rowOff>131899</xdr:rowOff>
    </xdr:to>
    <xdr:sp macro="" textlink="">
      <xdr:nvSpPr>
        <xdr:cNvPr id="401" name="楕円 400"/>
        <xdr:cNvSpPr/>
      </xdr:nvSpPr>
      <xdr:spPr>
        <a:xfrm>
          <a:off x="16268700" y="671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8726</xdr:rowOff>
    </xdr:from>
    <xdr:ext cx="405111" cy="259045"/>
    <xdr:sp macro="" textlink="">
      <xdr:nvSpPr>
        <xdr:cNvPr id="402" name="【一般廃棄物処理施設】&#10;有形固定資産減価償却率該当値テキスト"/>
        <xdr:cNvSpPr txBox="1"/>
      </xdr:nvSpPr>
      <xdr:spPr>
        <a:xfrm>
          <a:off x="16357600"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30299</xdr:rowOff>
    </xdr:from>
    <xdr:to>
      <xdr:col>81</xdr:col>
      <xdr:colOff>101600</xdr:colOff>
      <xdr:row>39</xdr:row>
      <xdr:rowOff>131899</xdr:rowOff>
    </xdr:to>
    <xdr:sp macro="" textlink="">
      <xdr:nvSpPr>
        <xdr:cNvPr id="403" name="楕円 402"/>
        <xdr:cNvSpPr/>
      </xdr:nvSpPr>
      <xdr:spPr>
        <a:xfrm>
          <a:off x="15430500" y="671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81099</xdr:rowOff>
    </xdr:from>
    <xdr:to>
      <xdr:col>85</xdr:col>
      <xdr:colOff>127000</xdr:colOff>
      <xdr:row>39</xdr:row>
      <xdr:rowOff>81099</xdr:rowOff>
    </xdr:to>
    <xdr:cxnSp macro="">
      <xdr:nvCxnSpPr>
        <xdr:cNvPr id="404" name="直線コネクタ 403"/>
        <xdr:cNvCxnSpPr/>
      </xdr:nvCxnSpPr>
      <xdr:spPr>
        <a:xfrm>
          <a:off x="15481300" y="676764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104338</xdr:rowOff>
    </xdr:from>
    <xdr:ext cx="405111" cy="259045"/>
    <xdr:sp macro="" textlink="">
      <xdr:nvSpPr>
        <xdr:cNvPr id="405" name="n_1aveValue【一般廃棄物処理施設】&#10;有形固定資産減価償却率"/>
        <xdr:cNvSpPr txBox="1"/>
      </xdr:nvSpPr>
      <xdr:spPr>
        <a:xfrm>
          <a:off x="152660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70049</xdr:rowOff>
    </xdr:from>
    <xdr:ext cx="405111" cy="259045"/>
    <xdr:sp macro="" textlink="">
      <xdr:nvSpPr>
        <xdr:cNvPr id="406" name="n_2aveValue【一般廃棄物処理施設】&#10;有形固定資産減価償却率"/>
        <xdr:cNvSpPr txBox="1"/>
      </xdr:nvSpPr>
      <xdr:spPr>
        <a:xfrm>
          <a:off x="143897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163121</xdr:rowOff>
    </xdr:from>
    <xdr:ext cx="405111" cy="259045"/>
    <xdr:sp macro="" textlink="">
      <xdr:nvSpPr>
        <xdr:cNvPr id="407" name="n_3aveValue【一般廃棄物処理施設】&#10;有形固定資産減価償却率"/>
        <xdr:cNvSpPr txBox="1"/>
      </xdr:nvSpPr>
      <xdr:spPr>
        <a:xfrm>
          <a:off x="13500744"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8000</xdr:rowOff>
    </xdr:from>
    <xdr:ext cx="405111" cy="259045"/>
    <xdr:sp macro="" textlink="">
      <xdr:nvSpPr>
        <xdr:cNvPr id="408" name="n_4aveValue【一般廃棄物処理施設】&#10;有形固定資産減価償却率"/>
        <xdr:cNvSpPr txBox="1"/>
      </xdr:nvSpPr>
      <xdr:spPr>
        <a:xfrm>
          <a:off x="12611744" y="618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123026</xdr:rowOff>
    </xdr:from>
    <xdr:ext cx="405111" cy="259045"/>
    <xdr:sp macro="" textlink="">
      <xdr:nvSpPr>
        <xdr:cNvPr id="409" name="n_1mainValue【一般廃棄物処理施設】&#10;有形固定資産減価償却率"/>
        <xdr:cNvSpPr txBox="1"/>
      </xdr:nvSpPr>
      <xdr:spPr>
        <a:xfrm>
          <a:off x="15266044" y="680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0" name="正方形/長方形 40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1" name="正方形/長方形 41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2" name="正方形/長方形 41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3" name="正方形/長方形 41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4" name="正方形/長方形 41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5" name="正方形/長方形 41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6" name="正方形/長方形 41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7" name="正方形/長方形 41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8" name="テキスト ボックス 41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9" name="直線コネクタ 41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0" name="直線コネクタ 41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21" name="テキスト ボックス 420"/>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2" name="直線コネクタ 42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23" name="テキスト ボックス 422"/>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24" name="直線コネクタ 42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25" name="テキスト ボックス 424"/>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26" name="直線コネクタ 42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27" name="テキスト ボックス 426"/>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28" name="直線コネクタ 42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29" name="テキスト ボックス 428"/>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0" name="直線コネクタ 42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431" name="テキスト ボックス 430"/>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2" name="直線コネクタ 43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33" name="テキスト ボックス 432"/>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2531</xdr:rowOff>
    </xdr:from>
    <xdr:to>
      <xdr:col>116</xdr:col>
      <xdr:colOff>62864</xdr:colOff>
      <xdr:row>42</xdr:row>
      <xdr:rowOff>92407</xdr:rowOff>
    </xdr:to>
    <xdr:cxnSp macro="">
      <xdr:nvCxnSpPr>
        <xdr:cNvPr id="435" name="直線コネクタ 434"/>
        <xdr:cNvCxnSpPr/>
      </xdr:nvCxnSpPr>
      <xdr:spPr>
        <a:xfrm flipV="1">
          <a:off x="22160864" y="5831831"/>
          <a:ext cx="0" cy="1461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96234</xdr:rowOff>
    </xdr:from>
    <xdr:ext cx="378565" cy="259045"/>
    <xdr:sp macro="" textlink="">
      <xdr:nvSpPr>
        <xdr:cNvPr id="436" name="【一般廃棄物処理施設】&#10;一人当たり有形固定資産（償却資産）額最小値テキスト"/>
        <xdr:cNvSpPr txBox="1"/>
      </xdr:nvSpPr>
      <xdr:spPr>
        <a:xfrm>
          <a:off x="22199600" y="7297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92407</xdr:rowOff>
    </xdr:from>
    <xdr:to>
      <xdr:col>116</xdr:col>
      <xdr:colOff>152400</xdr:colOff>
      <xdr:row>42</xdr:row>
      <xdr:rowOff>92407</xdr:rowOff>
    </xdr:to>
    <xdr:cxnSp macro="">
      <xdr:nvCxnSpPr>
        <xdr:cNvPr id="437" name="直線コネクタ 436"/>
        <xdr:cNvCxnSpPr/>
      </xdr:nvCxnSpPr>
      <xdr:spPr>
        <a:xfrm>
          <a:off x="22072600" y="7293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120658</xdr:rowOff>
    </xdr:from>
    <xdr:ext cx="690189" cy="259045"/>
    <xdr:sp macro="" textlink="">
      <xdr:nvSpPr>
        <xdr:cNvPr id="438" name="【一般廃棄物処理施設】&#10;一人当たり有形固定資産（償却資産）額最大値テキスト"/>
        <xdr:cNvSpPr txBox="1"/>
      </xdr:nvSpPr>
      <xdr:spPr>
        <a:xfrm>
          <a:off x="22199600" y="56070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2531</xdr:rowOff>
    </xdr:from>
    <xdr:to>
      <xdr:col>116</xdr:col>
      <xdr:colOff>152400</xdr:colOff>
      <xdr:row>34</xdr:row>
      <xdr:rowOff>2531</xdr:rowOff>
    </xdr:to>
    <xdr:cxnSp macro="">
      <xdr:nvCxnSpPr>
        <xdr:cNvPr id="439" name="直線コネクタ 438"/>
        <xdr:cNvCxnSpPr/>
      </xdr:nvCxnSpPr>
      <xdr:spPr>
        <a:xfrm>
          <a:off x="22072600" y="5831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64850</xdr:rowOff>
    </xdr:from>
    <xdr:ext cx="599010" cy="259045"/>
    <xdr:sp macro="" textlink="">
      <xdr:nvSpPr>
        <xdr:cNvPr id="440" name="【一般廃棄物処理施設】&#10;一人当たり有形固定資産（償却資産）額平均値テキスト"/>
        <xdr:cNvSpPr txBox="1"/>
      </xdr:nvSpPr>
      <xdr:spPr>
        <a:xfrm>
          <a:off x="22199600" y="69228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41973</xdr:rowOff>
    </xdr:from>
    <xdr:to>
      <xdr:col>116</xdr:col>
      <xdr:colOff>114300</xdr:colOff>
      <xdr:row>41</xdr:row>
      <xdr:rowOff>143573</xdr:rowOff>
    </xdr:to>
    <xdr:sp macro="" textlink="">
      <xdr:nvSpPr>
        <xdr:cNvPr id="441" name="フローチャート: 判断 440"/>
        <xdr:cNvSpPr/>
      </xdr:nvSpPr>
      <xdr:spPr>
        <a:xfrm>
          <a:off x="22110700" y="707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49291</xdr:rowOff>
    </xdr:from>
    <xdr:to>
      <xdr:col>112</xdr:col>
      <xdr:colOff>38100</xdr:colOff>
      <xdr:row>41</xdr:row>
      <xdr:rowOff>150891</xdr:rowOff>
    </xdr:to>
    <xdr:sp macro="" textlink="">
      <xdr:nvSpPr>
        <xdr:cNvPr id="442" name="フローチャート: 判断 441"/>
        <xdr:cNvSpPr/>
      </xdr:nvSpPr>
      <xdr:spPr>
        <a:xfrm>
          <a:off x="21272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61513</xdr:rowOff>
    </xdr:from>
    <xdr:to>
      <xdr:col>107</xdr:col>
      <xdr:colOff>101600</xdr:colOff>
      <xdr:row>41</xdr:row>
      <xdr:rowOff>163113</xdr:rowOff>
    </xdr:to>
    <xdr:sp macro="" textlink="">
      <xdr:nvSpPr>
        <xdr:cNvPr id="443" name="フローチャート: 判断 442"/>
        <xdr:cNvSpPr/>
      </xdr:nvSpPr>
      <xdr:spPr>
        <a:xfrm>
          <a:off x="20383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10958</xdr:rowOff>
    </xdr:from>
    <xdr:to>
      <xdr:col>102</xdr:col>
      <xdr:colOff>165100</xdr:colOff>
      <xdr:row>41</xdr:row>
      <xdr:rowOff>112558</xdr:rowOff>
    </xdr:to>
    <xdr:sp macro="" textlink="">
      <xdr:nvSpPr>
        <xdr:cNvPr id="444" name="フローチャート: 判断 443"/>
        <xdr:cNvSpPr/>
      </xdr:nvSpPr>
      <xdr:spPr>
        <a:xfrm>
          <a:off x="19494500" y="704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17542</xdr:rowOff>
    </xdr:from>
    <xdr:to>
      <xdr:col>98</xdr:col>
      <xdr:colOff>38100</xdr:colOff>
      <xdr:row>41</xdr:row>
      <xdr:rowOff>119142</xdr:rowOff>
    </xdr:to>
    <xdr:sp macro="" textlink="">
      <xdr:nvSpPr>
        <xdr:cNvPr id="445" name="フローチャート: 判断 444"/>
        <xdr:cNvSpPr/>
      </xdr:nvSpPr>
      <xdr:spPr>
        <a:xfrm>
          <a:off x="18605500" y="704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6" name="テキスト ボックス 44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7" name="テキスト ボックス 44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8" name="テキスト ボックス 44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9" name="テキスト ボックス 44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0" name="テキスト ボックス 44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96924</xdr:rowOff>
    </xdr:from>
    <xdr:to>
      <xdr:col>116</xdr:col>
      <xdr:colOff>114300</xdr:colOff>
      <xdr:row>42</xdr:row>
      <xdr:rowOff>27074</xdr:rowOff>
    </xdr:to>
    <xdr:sp macro="" textlink="">
      <xdr:nvSpPr>
        <xdr:cNvPr id="451" name="楕円 450"/>
        <xdr:cNvSpPr/>
      </xdr:nvSpPr>
      <xdr:spPr>
        <a:xfrm>
          <a:off x="22110700" y="712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20399</xdr:rowOff>
    </xdr:from>
    <xdr:ext cx="599010" cy="259045"/>
    <xdr:sp macro="" textlink="">
      <xdr:nvSpPr>
        <xdr:cNvPr id="452" name="【一般廃棄物処理施設】&#10;一人当たり有形固定資産（償却資産）額該当値テキスト"/>
        <xdr:cNvSpPr txBox="1"/>
      </xdr:nvSpPr>
      <xdr:spPr>
        <a:xfrm>
          <a:off x="22199600" y="704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97924</xdr:rowOff>
    </xdr:from>
    <xdr:to>
      <xdr:col>112</xdr:col>
      <xdr:colOff>38100</xdr:colOff>
      <xdr:row>42</xdr:row>
      <xdr:rowOff>28074</xdr:rowOff>
    </xdr:to>
    <xdr:sp macro="" textlink="">
      <xdr:nvSpPr>
        <xdr:cNvPr id="453" name="楕円 452"/>
        <xdr:cNvSpPr/>
      </xdr:nvSpPr>
      <xdr:spPr>
        <a:xfrm>
          <a:off x="21272500" y="712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147724</xdr:rowOff>
    </xdr:from>
    <xdr:to>
      <xdr:col>116</xdr:col>
      <xdr:colOff>63500</xdr:colOff>
      <xdr:row>41</xdr:row>
      <xdr:rowOff>148724</xdr:rowOff>
    </xdr:to>
    <xdr:cxnSp macro="">
      <xdr:nvCxnSpPr>
        <xdr:cNvPr id="454" name="直線コネクタ 453"/>
        <xdr:cNvCxnSpPr/>
      </xdr:nvCxnSpPr>
      <xdr:spPr>
        <a:xfrm flipV="1">
          <a:off x="21323300" y="7177174"/>
          <a:ext cx="838200" cy="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167418</xdr:rowOff>
    </xdr:from>
    <xdr:ext cx="599010" cy="259045"/>
    <xdr:sp macro="" textlink="">
      <xdr:nvSpPr>
        <xdr:cNvPr id="455" name="n_1aveValue【一般廃棄物処理施設】&#10;一人当たり有形固定資産（償却資産）額"/>
        <xdr:cNvSpPr txBox="1"/>
      </xdr:nvSpPr>
      <xdr:spPr>
        <a:xfrm>
          <a:off x="21011095" y="685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8190</xdr:rowOff>
    </xdr:from>
    <xdr:ext cx="599010" cy="259045"/>
    <xdr:sp macro="" textlink="">
      <xdr:nvSpPr>
        <xdr:cNvPr id="456" name="n_2aveValue【一般廃棄物処理施設】&#10;一人当たり有形固定資産（償却資産）額"/>
        <xdr:cNvSpPr txBox="1"/>
      </xdr:nvSpPr>
      <xdr:spPr>
        <a:xfrm>
          <a:off x="20134795" y="686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129085</xdr:rowOff>
    </xdr:from>
    <xdr:ext cx="599010" cy="259045"/>
    <xdr:sp macro="" textlink="">
      <xdr:nvSpPr>
        <xdr:cNvPr id="457" name="n_3aveValue【一般廃棄物処理施設】&#10;一人当たり有形固定資産（償却資産）額"/>
        <xdr:cNvSpPr txBox="1"/>
      </xdr:nvSpPr>
      <xdr:spPr>
        <a:xfrm>
          <a:off x="19245795" y="6815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135669</xdr:rowOff>
    </xdr:from>
    <xdr:ext cx="599010" cy="259045"/>
    <xdr:sp macro="" textlink="">
      <xdr:nvSpPr>
        <xdr:cNvPr id="458" name="n_4aveValue【一般廃棄物処理施設】&#10;一人当たり有形固定資産（償却資産）額"/>
        <xdr:cNvSpPr txBox="1"/>
      </xdr:nvSpPr>
      <xdr:spPr>
        <a:xfrm>
          <a:off x="18356795" y="682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42</xdr:row>
      <xdr:rowOff>19201</xdr:rowOff>
    </xdr:from>
    <xdr:ext cx="599010" cy="259045"/>
    <xdr:sp macro="" textlink="">
      <xdr:nvSpPr>
        <xdr:cNvPr id="459" name="n_1mainValue【一般廃棄物処理施設】&#10;一人当たり有形固定資産（償却資産）額"/>
        <xdr:cNvSpPr txBox="1"/>
      </xdr:nvSpPr>
      <xdr:spPr>
        <a:xfrm>
          <a:off x="21011095" y="7220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0" name="正方形/長方形 45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1" name="正方形/長方形 46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2" name="正方形/長方形 46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3" name="正方形/長方形 46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4" name="正方形/長方形 46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5" name="正方形/長方形 46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6" name="正方形/長方形 46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7" name="正方形/長方形 46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8" name="テキスト ボックス 46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9" name="直線コネクタ 46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70" name="テキスト ボックス 46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71" name="直線コネクタ 47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72" name="テキスト ボックス 47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3" name="直線コネクタ 47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4" name="テキスト ボックス 47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75" name="直線コネクタ 47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76" name="テキスト ボックス 47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77" name="直線コネクタ 47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78" name="テキスト ボックス 47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79" name="直線コネクタ 47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0" name="テキスト ボックス 47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1" name="直線コネクタ 48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82" name="テキスト ボックス 48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3" name="直線コネクタ 48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40822</xdr:rowOff>
    </xdr:to>
    <xdr:cxnSp macro="">
      <xdr:nvCxnSpPr>
        <xdr:cNvPr id="485" name="直線コネクタ 484"/>
        <xdr:cNvCxnSpPr/>
      </xdr:nvCxnSpPr>
      <xdr:spPr>
        <a:xfrm flipV="1">
          <a:off x="16318864" y="9535885"/>
          <a:ext cx="0" cy="1477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486" name="【保健センター・保健所】&#10;有形固定資産減価償却率最小値テキスト"/>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487" name="直線コネクタ 486"/>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488" name="【保健センター・保健所】&#10;有形固定資産減価償却率最大値テキスト"/>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489" name="直線コネクタ 488"/>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113773</xdr:rowOff>
    </xdr:from>
    <xdr:ext cx="405111" cy="259045"/>
    <xdr:sp macro="" textlink="">
      <xdr:nvSpPr>
        <xdr:cNvPr id="490" name="【保健センター・保健所】&#10;有形固定資産減価償却率平均値テキスト"/>
        <xdr:cNvSpPr txBox="1"/>
      </xdr:nvSpPr>
      <xdr:spPr>
        <a:xfrm>
          <a:off x="16357600" y="10229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135346</xdr:rowOff>
    </xdr:from>
    <xdr:to>
      <xdr:col>85</xdr:col>
      <xdr:colOff>177800</xdr:colOff>
      <xdr:row>60</xdr:row>
      <xdr:rowOff>65496</xdr:rowOff>
    </xdr:to>
    <xdr:sp macro="" textlink="">
      <xdr:nvSpPr>
        <xdr:cNvPr id="491" name="フローチャート: 判断 490"/>
        <xdr:cNvSpPr/>
      </xdr:nvSpPr>
      <xdr:spPr>
        <a:xfrm>
          <a:off x="16268700" y="1025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120650</xdr:rowOff>
    </xdr:from>
    <xdr:to>
      <xdr:col>81</xdr:col>
      <xdr:colOff>101600</xdr:colOff>
      <xdr:row>60</xdr:row>
      <xdr:rowOff>50800</xdr:rowOff>
    </xdr:to>
    <xdr:sp macro="" textlink="">
      <xdr:nvSpPr>
        <xdr:cNvPr id="492" name="フローチャート: 判断 491"/>
        <xdr:cNvSpPr/>
      </xdr:nvSpPr>
      <xdr:spPr>
        <a:xfrm>
          <a:off x="15430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493" name="フローチャート: 判断 492"/>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55335</xdr:rowOff>
    </xdr:from>
    <xdr:to>
      <xdr:col>72</xdr:col>
      <xdr:colOff>38100</xdr:colOff>
      <xdr:row>59</xdr:row>
      <xdr:rowOff>156935</xdr:rowOff>
    </xdr:to>
    <xdr:sp macro="" textlink="">
      <xdr:nvSpPr>
        <xdr:cNvPr id="494" name="フローチャート: 判断 493"/>
        <xdr:cNvSpPr/>
      </xdr:nvSpPr>
      <xdr:spPr>
        <a:xfrm>
          <a:off x="1365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495" name="フローチャート: 判断 494"/>
        <xdr:cNvSpPr/>
      </xdr:nvSpPr>
      <xdr:spPr>
        <a:xfrm>
          <a:off x="12763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6" name="テキスト ボックス 49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7" name="テキスト ボックス 49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8" name="テキスト ボックス 49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9" name="テキスト ボックス 49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0" name="テキスト ボックス 49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127181</xdr:rowOff>
    </xdr:from>
    <xdr:to>
      <xdr:col>85</xdr:col>
      <xdr:colOff>177800</xdr:colOff>
      <xdr:row>60</xdr:row>
      <xdr:rowOff>57331</xdr:rowOff>
    </xdr:to>
    <xdr:sp macro="" textlink="">
      <xdr:nvSpPr>
        <xdr:cNvPr id="501" name="楕円 500"/>
        <xdr:cNvSpPr/>
      </xdr:nvSpPr>
      <xdr:spPr>
        <a:xfrm>
          <a:off x="16268700" y="1024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150058</xdr:rowOff>
    </xdr:from>
    <xdr:ext cx="405111" cy="259045"/>
    <xdr:sp macro="" textlink="">
      <xdr:nvSpPr>
        <xdr:cNvPr id="502" name="【保健センター・保健所】&#10;有形固定資産減価償却率該当値テキスト"/>
        <xdr:cNvSpPr txBox="1"/>
      </xdr:nvSpPr>
      <xdr:spPr>
        <a:xfrm>
          <a:off x="16357600" y="10094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91259</xdr:rowOff>
    </xdr:from>
    <xdr:to>
      <xdr:col>81</xdr:col>
      <xdr:colOff>101600</xdr:colOff>
      <xdr:row>60</xdr:row>
      <xdr:rowOff>21409</xdr:rowOff>
    </xdr:to>
    <xdr:sp macro="" textlink="">
      <xdr:nvSpPr>
        <xdr:cNvPr id="503" name="楕円 502"/>
        <xdr:cNvSpPr/>
      </xdr:nvSpPr>
      <xdr:spPr>
        <a:xfrm>
          <a:off x="15430500" y="1020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142059</xdr:rowOff>
    </xdr:from>
    <xdr:to>
      <xdr:col>85</xdr:col>
      <xdr:colOff>127000</xdr:colOff>
      <xdr:row>60</xdr:row>
      <xdr:rowOff>6531</xdr:rowOff>
    </xdr:to>
    <xdr:cxnSp macro="">
      <xdr:nvCxnSpPr>
        <xdr:cNvPr id="504" name="直線コネクタ 503"/>
        <xdr:cNvCxnSpPr/>
      </xdr:nvCxnSpPr>
      <xdr:spPr>
        <a:xfrm>
          <a:off x="15481300" y="10257609"/>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55335</xdr:rowOff>
    </xdr:from>
    <xdr:to>
      <xdr:col>76</xdr:col>
      <xdr:colOff>165100</xdr:colOff>
      <xdr:row>59</xdr:row>
      <xdr:rowOff>156935</xdr:rowOff>
    </xdr:to>
    <xdr:sp macro="" textlink="">
      <xdr:nvSpPr>
        <xdr:cNvPr id="505" name="楕円 504"/>
        <xdr:cNvSpPr/>
      </xdr:nvSpPr>
      <xdr:spPr>
        <a:xfrm>
          <a:off x="14541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106135</xdr:rowOff>
    </xdr:from>
    <xdr:to>
      <xdr:col>81</xdr:col>
      <xdr:colOff>50800</xdr:colOff>
      <xdr:row>59</xdr:row>
      <xdr:rowOff>142059</xdr:rowOff>
    </xdr:to>
    <xdr:cxnSp macro="">
      <xdr:nvCxnSpPr>
        <xdr:cNvPr id="506" name="直線コネクタ 505"/>
        <xdr:cNvCxnSpPr/>
      </xdr:nvCxnSpPr>
      <xdr:spPr>
        <a:xfrm>
          <a:off x="14592300" y="10221685"/>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19413</xdr:rowOff>
    </xdr:from>
    <xdr:to>
      <xdr:col>72</xdr:col>
      <xdr:colOff>38100</xdr:colOff>
      <xdr:row>59</xdr:row>
      <xdr:rowOff>121013</xdr:rowOff>
    </xdr:to>
    <xdr:sp macro="" textlink="">
      <xdr:nvSpPr>
        <xdr:cNvPr id="507" name="楕円 506"/>
        <xdr:cNvSpPr/>
      </xdr:nvSpPr>
      <xdr:spPr>
        <a:xfrm>
          <a:off x="13652500" y="101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70213</xdr:rowOff>
    </xdr:from>
    <xdr:to>
      <xdr:col>76</xdr:col>
      <xdr:colOff>114300</xdr:colOff>
      <xdr:row>59</xdr:row>
      <xdr:rowOff>106135</xdr:rowOff>
    </xdr:to>
    <xdr:cxnSp macro="">
      <xdr:nvCxnSpPr>
        <xdr:cNvPr id="508" name="直線コネクタ 507"/>
        <xdr:cNvCxnSpPr/>
      </xdr:nvCxnSpPr>
      <xdr:spPr>
        <a:xfrm>
          <a:off x="13703300" y="10185763"/>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41927</xdr:rowOff>
    </xdr:from>
    <xdr:ext cx="405111" cy="259045"/>
    <xdr:sp macro="" textlink="">
      <xdr:nvSpPr>
        <xdr:cNvPr id="509" name="n_1aveValue【保健センター・保健所】&#10;有形固定資産減価償却率"/>
        <xdr:cNvSpPr txBox="1"/>
      </xdr:nvSpPr>
      <xdr:spPr>
        <a:xfrm>
          <a:off x="152660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157860</xdr:rowOff>
    </xdr:from>
    <xdr:ext cx="405111" cy="259045"/>
    <xdr:sp macro="" textlink="">
      <xdr:nvSpPr>
        <xdr:cNvPr id="510" name="n_2aveValue【保健センター・保健所】&#10;有形固定資産減価償却率"/>
        <xdr:cNvSpPr txBox="1"/>
      </xdr:nvSpPr>
      <xdr:spPr>
        <a:xfrm>
          <a:off x="14389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148062</xdr:rowOff>
    </xdr:from>
    <xdr:ext cx="405111" cy="259045"/>
    <xdr:sp macro="" textlink="">
      <xdr:nvSpPr>
        <xdr:cNvPr id="511" name="n_3aveValue【保健センター・保健所】&#10;有形固定資産減価償却率"/>
        <xdr:cNvSpPr txBox="1"/>
      </xdr:nvSpPr>
      <xdr:spPr>
        <a:xfrm>
          <a:off x="13500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144071</xdr:rowOff>
    </xdr:from>
    <xdr:ext cx="405111" cy="259045"/>
    <xdr:sp macro="" textlink="">
      <xdr:nvSpPr>
        <xdr:cNvPr id="512" name="n_4aveValue【保健センター・保健所】&#10;有形固定資産減価償却率"/>
        <xdr:cNvSpPr txBox="1"/>
      </xdr:nvSpPr>
      <xdr:spPr>
        <a:xfrm>
          <a:off x="12611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37936</xdr:rowOff>
    </xdr:from>
    <xdr:ext cx="405111" cy="259045"/>
    <xdr:sp macro="" textlink="">
      <xdr:nvSpPr>
        <xdr:cNvPr id="513" name="n_1mainValue【保健センター・保健所】&#10;有形固定資産減価償却率"/>
        <xdr:cNvSpPr txBox="1"/>
      </xdr:nvSpPr>
      <xdr:spPr>
        <a:xfrm>
          <a:off x="152660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2012</xdr:rowOff>
    </xdr:from>
    <xdr:ext cx="405111" cy="259045"/>
    <xdr:sp macro="" textlink="">
      <xdr:nvSpPr>
        <xdr:cNvPr id="514" name="n_2mainValue【保健センター・保健所】&#10;有形固定資産減価償却率"/>
        <xdr:cNvSpPr txBox="1"/>
      </xdr:nvSpPr>
      <xdr:spPr>
        <a:xfrm>
          <a:off x="14389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137540</xdr:rowOff>
    </xdr:from>
    <xdr:ext cx="405111" cy="259045"/>
    <xdr:sp macro="" textlink="">
      <xdr:nvSpPr>
        <xdr:cNvPr id="515" name="n_3mainValue【保健センター・保健所】&#10;有形固定資産減価償却率"/>
        <xdr:cNvSpPr txBox="1"/>
      </xdr:nvSpPr>
      <xdr:spPr>
        <a:xfrm>
          <a:off x="13500744" y="991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6" name="正方形/長方形 51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7" name="正方形/長方形 51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8" name="正方形/長方形 51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9" name="正方形/長方形 51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0" name="正方形/長方形 51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1" name="正方形/長方形 52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2" name="正方形/長方形 52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3" name="正方形/長方形 52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4" name="テキスト ボックス 52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5" name="直線コネクタ 52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26" name="直線コネクタ 52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27" name="テキスト ボックス 52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28" name="直線コネクタ 52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29" name="テキスト ボックス 52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0" name="直線コネクタ 52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1" name="テキスト ボックス 53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2" name="直線コネクタ 53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3" name="テキスト ボックス 53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4" name="直線コネクタ 53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5" name="テキスト ボックス 53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6" name="直線コネクタ 53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7" name="テキスト ボックス 53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104394</xdr:rowOff>
    </xdr:from>
    <xdr:to>
      <xdr:col>116</xdr:col>
      <xdr:colOff>62864</xdr:colOff>
      <xdr:row>64</xdr:row>
      <xdr:rowOff>63246</xdr:rowOff>
    </xdr:to>
    <xdr:cxnSp macro="">
      <xdr:nvCxnSpPr>
        <xdr:cNvPr id="539" name="直線コネクタ 538"/>
        <xdr:cNvCxnSpPr/>
      </xdr:nvCxnSpPr>
      <xdr:spPr>
        <a:xfrm flipV="1">
          <a:off x="22160864" y="9534144"/>
          <a:ext cx="0"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540" name="【保健センター・保健所】&#10;一人当たり面積最小値テキスト"/>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541" name="直線コネクタ 540"/>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51071</xdr:rowOff>
    </xdr:from>
    <xdr:ext cx="469744" cy="259045"/>
    <xdr:sp macro="" textlink="">
      <xdr:nvSpPr>
        <xdr:cNvPr id="542" name="【保健センター・保健所】&#10;一人当たり面積最大値テキスト"/>
        <xdr:cNvSpPr txBox="1"/>
      </xdr:nvSpPr>
      <xdr:spPr>
        <a:xfrm>
          <a:off x="22199600" y="930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104394</xdr:rowOff>
    </xdr:from>
    <xdr:to>
      <xdr:col>116</xdr:col>
      <xdr:colOff>152400</xdr:colOff>
      <xdr:row>55</xdr:row>
      <xdr:rowOff>104394</xdr:rowOff>
    </xdr:to>
    <xdr:cxnSp macro="">
      <xdr:nvCxnSpPr>
        <xdr:cNvPr id="543" name="直線コネクタ 542"/>
        <xdr:cNvCxnSpPr/>
      </xdr:nvCxnSpPr>
      <xdr:spPr>
        <a:xfrm>
          <a:off x="22072600" y="953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93235</xdr:rowOff>
    </xdr:from>
    <xdr:ext cx="469744" cy="259045"/>
    <xdr:sp macro="" textlink="">
      <xdr:nvSpPr>
        <xdr:cNvPr id="544" name="【保健センター・保健所】&#10;一人当たり面積平均値テキスト"/>
        <xdr:cNvSpPr txBox="1"/>
      </xdr:nvSpPr>
      <xdr:spPr>
        <a:xfrm>
          <a:off x="22199600" y="10551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70358</xdr:rowOff>
    </xdr:from>
    <xdr:to>
      <xdr:col>116</xdr:col>
      <xdr:colOff>114300</xdr:colOff>
      <xdr:row>63</xdr:row>
      <xdr:rowOff>508</xdr:rowOff>
    </xdr:to>
    <xdr:sp macro="" textlink="">
      <xdr:nvSpPr>
        <xdr:cNvPr id="545" name="フローチャート: 判断 544"/>
        <xdr:cNvSpPr/>
      </xdr:nvSpPr>
      <xdr:spPr>
        <a:xfrm>
          <a:off x="22110700" y="1070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49022</xdr:rowOff>
    </xdr:from>
    <xdr:to>
      <xdr:col>112</xdr:col>
      <xdr:colOff>38100</xdr:colOff>
      <xdr:row>62</xdr:row>
      <xdr:rowOff>150622</xdr:rowOff>
    </xdr:to>
    <xdr:sp macro="" textlink="">
      <xdr:nvSpPr>
        <xdr:cNvPr id="546" name="フローチャート: 判断 545"/>
        <xdr:cNvSpPr/>
      </xdr:nvSpPr>
      <xdr:spPr>
        <a:xfrm>
          <a:off x="21272500" y="1067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57404</xdr:rowOff>
    </xdr:from>
    <xdr:to>
      <xdr:col>107</xdr:col>
      <xdr:colOff>101600</xdr:colOff>
      <xdr:row>62</xdr:row>
      <xdr:rowOff>159004</xdr:rowOff>
    </xdr:to>
    <xdr:sp macro="" textlink="">
      <xdr:nvSpPr>
        <xdr:cNvPr id="547" name="フローチャート: 判断 546"/>
        <xdr:cNvSpPr/>
      </xdr:nvSpPr>
      <xdr:spPr>
        <a:xfrm>
          <a:off x="20383500" y="1068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76454</xdr:rowOff>
    </xdr:from>
    <xdr:to>
      <xdr:col>102</xdr:col>
      <xdr:colOff>165100</xdr:colOff>
      <xdr:row>63</xdr:row>
      <xdr:rowOff>6604</xdr:rowOff>
    </xdr:to>
    <xdr:sp macro="" textlink="">
      <xdr:nvSpPr>
        <xdr:cNvPr id="548" name="フローチャート: 判断 547"/>
        <xdr:cNvSpPr/>
      </xdr:nvSpPr>
      <xdr:spPr>
        <a:xfrm>
          <a:off x="19494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81788</xdr:rowOff>
    </xdr:from>
    <xdr:to>
      <xdr:col>98</xdr:col>
      <xdr:colOff>38100</xdr:colOff>
      <xdr:row>63</xdr:row>
      <xdr:rowOff>11938</xdr:rowOff>
    </xdr:to>
    <xdr:sp macro="" textlink="">
      <xdr:nvSpPr>
        <xdr:cNvPr id="549" name="フローチャート: 判断 548"/>
        <xdr:cNvSpPr/>
      </xdr:nvSpPr>
      <xdr:spPr>
        <a:xfrm>
          <a:off x="18605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0" name="テキスト ボックス 54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1" name="テキスト ボックス 55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2" name="テキスト ボックス 55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3" name="テキスト ボックス 55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4" name="テキスト ボックス 55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87122</xdr:rowOff>
    </xdr:from>
    <xdr:to>
      <xdr:col>116</xdr:col>
      <xdr:colOff>114300</xdr:colOff>
      <xdr:row>63</xdr:row>
      <xdr:rowOff>17272</xdr:rowOff>
    </xdr:to>
    <xdr:sp macro="" textlink="">
      <xdr:nvSpPr>
        <xdr:cNvPr id="555" name="楕円 554"/>
        <xdr:cNvSpPr/>
      </xdr:nvSpPr>
      <xdr:spPr>
        <a:xfrm>
          <a:off x="22110700" y="1071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65549</xdr:rowOff>
    </xdr:from>
    <xdr:ext cx="469744" cy="259045"/>
    <xdr:sp macro="" textlink="">
      <xdr:nvSpPr>
        <xdr:cNvPr id="556" name="【保健センター・保健所】&#10;一人当たり面積該当値テキスト"/>
        <xdr:cNvSpPr txBox="1"/>
      </xdr:nvSpPr>
      <xdr:spPr>
        <a:xfrm>
          <a:off x="22199600" y="1069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90170</xdr:rowOff>
    </xdr:from>
    <xdr:to>
      <xdr:col>112</xdr:col>
      <xdr:colOff>38100</xdr:colOff>
      <xdr:row>63</xdr:row>
      <xdr:rowOff>20320</xdr:rowOff>
    </xdr:to>
    <xdr:sp macro="" textlink="">
      <xdr:nvSpPr>
        <xdr:cNvPr id="557" name="楕円 556"/>
        <xdr:cNvSpPr/>
      </xdr:nvSpPr>
      <xdr:spPr>
        <a:xfrm>
          <a:off x="212725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137922</xdr:rowOff>
    </xdr:from>
    <xdr:to>
      <xdr:col>116</xdr:col>
      <xdr:colOff>63500</xdr:colOff>
      <xdr:row>62</xdr:row>
      <xdr:rowOff>140970</xdr:rowOff>
    </xdr:to>
    <xdr:cxnSp macro="">
      <xdr:nvCxnSpPr>
        <xdr:cNvPr id="558" name="直線コネクタ 557"/>
        <xdr:cNvCxnSpPr/>
      </xdr:nvCxnSpPr>
      <xdr:spPr>
        <a:xfrm flipV="1">
          <a:off x="21323300" y="10767822"/>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89408</xdr:rowOff>
    </xdr:from>
    <xdr:to>
      <xdr:col>107</xdr:col>
      <xdr:colOff>101600</xdr:colOff>
      <xdr:row>63</xdr:row>
      <xdr:rowOff>19558</xdr:rowOff>
    </xdr:to>
    <xdr:sp macro="" textlink="">
      <xdr:nvSpPr>
        <xdr:cNvPr id="559" name="楕円 558"/>
        <xdr:cNvSpPr/>
      </xdr:nvSpPr>
      <xdr:spPr>
        <a:xfrm>
          <a:off x="20383500" y="1071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140208</xdr:rowOff>
    </xdr:from>
    <xdr:to>
      <xdr:col>111</xdr:col>
      <xdr:colOff>177800</xdr:colOff>
      <xdr:row>62</xdr:row>
      <xdr:rowOff>140970</xdr:rowOff>
    </xdr:to>
    <xdr:cxnSp macro="">
      <xdr:nvCxnSpPr>
        <xdr:cNvPr id="560" name="直線コネクタ 559"/>
        <xdr:cNvCxnSpPr/>
      </xdr:nvCxnSpPr>
      <xdr:spPr>
        <a:xfrm>
          <a:off x="20434300" y="1077010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84836</xdr:rowOff>
    </xdr:from>
    <xdr:to>
      <xdr:col>102</xdr:col>
      <xdr:colOff>165100</xdr:colOff>
      <xdr:row>63</xdr:row>
      <xdr:rowOff>14986</xdr:rowOff>
    </xdr:to>
    <xdr:sp macro="" textlink="">
      <xdr:nvSpPr>
        <xdr:cNvPr id="561" name="楕円 560"/>
        <xdr:cNvSpPr/>
      </xdr:nvSpPr>
      <xdr:spPr>
        <a:xfrm>
          <a:off x="19494500" y="1071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135636</xdr:rowOff>
    </xdr:from>
    <xdr:to>
      <xdr:col>107</xdr:col>
      <xdr:colOff>50800</xdr:colOff>
      <xdr:row>62</xdr:row>
      <xdr:rowOff>140208</xdr:rowOff>
    </xdr:to>
    <xdr:cxnSp macro="">
      <xdr:nvCxnSpPr>
        <xdr:cNvPr id="562" name="直線コネクタ 561"/>
        <xdr:cNvCxnSpPr/>
      </xdr:nvCxnSpPr>
      <xdr:spPr>
        <a:xfrm>
          <a:off x="19545300" y="107655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167149</xdr:rowOff>
    </xdr:from>
    <xdr:ext cx="469744" cy="259045"/>
    <xdr:sp macro="" textlink="">
      <xdr:nvSpPr>
        <xdr:cNvPr id="563" name="n_1aveValue【保健センター・保健所】&#10;一人当たり面積"/>
        <xdr:cNvSpPr txBox="1"/>
      </xdr:nvSpPr>
      <xdr:spPr>
        <a:xfrm>
          <a:off x="21075727" y="1045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4081</xdr:rowOff>
    </xdr:from>
    <xdr:ext cx="469744" cy="259045"/>
    <xdr:sp macro="" textlink="">
      <xdr:nvSpPr>
        <xdr:cNvPr id="564" name="n_2aveValue【保健センター・保健所】&#10;一人当たり面積"/>
        <xdr:cNvSpPr txBox="1"/>
      </xdr:nvSpPr>
      <xdr:spPr>
        <a:xfrm>
          <a:off x="20199427" y="10462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23131</xdr:rowOff>
    </xdr:from>
    <xdr:ext cx="469744" cy="259045"/>
    <xdr:sp macro="" textlink="">
      <xdr:nvSpPr>
        <xdr:cNvPr id="565" name="n_3aveValue【保健センター・保健所】&#10;一人当たり面積"/>
        <xdr:cNvSpPr txBox="1"/>
      </xdr:nvSpPr>
      <xdr:spPr>
        <a:xfrm>
          <a:off x="19310427" y="1048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28465</xdr:rowOff>
    </xdr:from>
    <xdr:ext cx="469744" cy="259045"/>
    <xdr:sp macro="" textlink="">
      <xdr:nvSpPr>
        <xdr:cNvPr id="566" name="n_4aveValue【保健センター・保健所】&#10;一人当たり面積"/>
        <xdr:cNvSpPr txBox="1"/>
      </xdr:nvSpPr>
      <xdr:spPr>
        <a:xfrm>
          <a:off x="184214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11447</xdr:rowOff>
    </xdr:from>
    <xdr:ext cx="469744" cy="259045"/>
    <xdr:sp macro="" textlink="">
      <xdr:nvSpPr>
        <xdr:cNvPr id="567" name="n_1mainValue【保健センター・保健所】&#10;一人当たり面積"/>
        <xdr:cNvSpPr txBox="1"/>
      </xdr:nvSpPr>
      <xdr:spPr>
        <a:xfrm>
          <a:off x="21075727" y="1081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10685</xdr:rowOff>
    </xdr:from>
    <xdr:ext cx="469744" cy="259045"/>
    <xdr:sp macro="" textlink="">
      <xdr:nvSpPr>
        <xdr:cNvPr id="568" name="n_2mainValue【保健センター・保健所】&#10;一人当たり面積"/>
        <xdr:cNvSpPr txBox="1"/>
      </xdr:nvSpPr>
      <xdr:spPr>
        <a:xfrm>
          <a:off x="20199427" y="1081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6113</xdr:rowOff>
    </xdr:from>
    <xdr:ext cx="469744" cy="259045"/>
    <xdr:sp macro="" textlink="">
      <xdr:nvSpPr>
        <xdr:cNvPr id="569" name="n_3mainValue【保健センター・保健所】&#10;一人当たり面積"/>
        <xdr:cNvSpPr txBox="1"/>
      </xdr:nvSpPr>
      <xdr:spPr>
        <a:xfrm>
          <a:off x="19310427" y="10807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0" name="正方形/長方形 56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1" name="正方形/長方形 57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2" name="正方形/長方形 57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3" name="正方形/長方形 57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4" name="正方形/長方形 57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5" name="正方形/長方形 57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6" name="正方形/長方形 57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7" name="正方形/長方形 57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8" name="テキスト ボックス 57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9" name="直線コネクタ 57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80" name="テキスト ボックス 57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81" name="直線コネクタ 58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82" name="テキスト ボックス 581"/>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3" name="直線コネクタ 58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4" name="テキスト ボックス 58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5" name="直線コネクタ 58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6" name="テキスト ボックス 58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7" name="直線コネクタ 58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8" name="テキスト ボックス 58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9" name="直線コネクタ 58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0" name="テキスト ボックス 58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1" name="直線コネクタ 59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92" name="テキスト ボックス 591"/>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3" name="直線コネクタ 59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168729</xdr:rowOff>
    </xdr:to>
    <xdr:cxnSp macro="">
      <xdr:nvCxnSpPr>
        <xdr:cNvPr id="595" name="直線コネクタ 594"/>
        <xdr:cNvCxnSpPr/>
      </xdr:nvCxnSpPr>
      <xdr:spPr>
        <a:xfrm flipV="1">
          <a:off x="16318864"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96"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97" name="直線コネクタ 596"/>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340478" cy="259045"/>
    <xdr:sp macro="" textlink="">
      <xdr:nvSpPr>
        <xdr:cNvPr id="598" name="【消防施設】&#10;有形固定資産減価償却率最大値テキスト"/>
        <xdr:cNvSpPr txBox="1"/>
      </xdr:nvSpPr>
      <xdr:spPr>
        <a:xfrm>
          <a:off x="16357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599" name="直線コネクタ 598"/>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57529</xdr:rowOff>
    </xdr:from>
    <xdr:ext cx="405111" cy="259045"/>
    <xdr:sp macro="" textlink="">
      <xdr:nvSpPr>
        <xdr:cNvPr id="600" name="【消防施設】&#10;有形固定資産減価償却率平均値テキスト"/>
        <xdr:cNvSpPr txBox="1"/>
      </xdr:nvSpPr>
      <xdr:spPr>
        <a:xfrm>
          <a:off x="16357600" y="141164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34652</xdr:rowOff>
    </xdr:from>
    <xdr:to>
      <xdr:col>85</xdr:col>
      <xdr:colOff>177800</xdr:colOff>
      <xdr:row>83</xdr:row>
      <xdr:rowOff>136252</xdr:rowOff>
    </xdr:to>
    <xdr:sp macro="" textlink="">
      <xdr:nvSpPr>
        <xdr:cNvPr id="601" name="フローチャート: 判断 600"/>
        <xdr:cNvSpPr/>
      </xdr:nvSpPr>
      <xdr:spPr>
        <a:xfrm>
          <a:off x="162687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5262</xdr:rowOff>
    </xdr:from>
    <xdr:to>
      <xdr:col>81</xdr:col>
      <xdr:colOff>101600</xdr:colOff>
      <xdr:row>83</xdr:row>
      <xdr:rowOff>106862</xdr:rowOff>
    </xdr:to>
    <xdr:sp macro="" textlink="">
      <xdr:nvSpPr>
        <xdr:cNvPr id="602" name="フローチャート: 判断 601"/>
        <xdr:cNvSpPr/>
      </xdr:nvSpPr>
      <xdr:spPr>
        <a:xfrm>
          <a:off x="15430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603" name="フローチャート: 判断 602"/>
        <xdr:cNvSpPr/>
      </xdr:nvSpPr>
      <xdr:spPr>
        <a:xfrm>
          <a:off x="14541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163649</xdr:rowOff>
    </xdr:from>
    <xdr:to>
      <xdr:col>72</xdr:col>
      <xdr:colOff>38100</xdr:colOff>
      <xdr:row>83</xdr:row>
      <xdr:rowOff>93799</xdr:rowOff>
    </xdr:to>
    <xdr:sp macro="" textlink="">
      <xdr:nvSpPr>
        <xdr:cNvPr id="604" name="フローチャート: 判断 603"/>
        <xdr:cNvSpPr/>
      </xdr:nvSpPr>
      <xdr:spPr>
        <a:xfrm>
          <a:off x="13652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23223</xdr:rowOff>
    </xdr:from>
    <xdr:to>
      <xdr:col>67</xdr:col>
      <xdr:colOff>101600</xdr:colOff>
      <xdr:row>83</xdr:row>
      <xdr:rowOff>124823</xdr:rowOff>
    </xdr:to>
    <xdr:sp macro="" textlink="">
      <xdr:nvSpPr>
        <xdr:cNvPr id="605" name="フローチャート: 判断 604"/>
        <xdr:cNvSpPr/>
      </xdr:nvSpPr>
      <xdr:spPr>
        <a:xfrm>
          <a:off x="127635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6" name="テキスト ボックス 60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7" name="テキスト ボックス 60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8" name="テキスト ボックス 60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9" name="テキスト ボックス 60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0" name="テキスト ボックス 60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103232</xdr:rowOff>
    </xdr:from>
    <xdr:to>
      <xdr:col>85</xdr:col>
      <xdr:colOff>177800</xdr:colOff>
      <xdr:row>84</xdr:row>
      <xdr:rowOff>33382</xdr:rowOff>
    </xdr:to>
    <xdr:sp macro="" textlink="">
      <xdr:nvSpPr>
        <xdr:cNvPr id="611" name="楕円 610"/>
        <xdr:cNvSpPr/>
      </xdr:nvSpPr>
      <xdr:spPr>
        <a:xfrm>
          <a:off x="16268700" y="1433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81659</xdr:rowOff>
    </xdr:from>
    <xdr:ext cx="405111" cy="259045"/>
    <xdr:sp macro="" textlink="">
      <xdr:nvSpPr>
        <xdr:cNvPr id="612" name="【消防施設】&#10;有形固定資産減価償却率該当値テキスト"/>
        <xdr:cNvSpPr txBox="1"/>
      </xdr:nvSpPr>
      <xdr:spPr>
        <a:xfrm>
          <a:off x="16357600" y="1431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65677</xdr:rowOff>
    </xdr:from>
    <xdr:to>
      <xdr:col>81</xdr:col>
      <xdr:colOff>101600</xdr:colOff>
      <xdr:row>83</xdr:row>
      <xdr:rowOff>167277</xdr:rowOff>
    </xdr:to>
    <xdr:sp macro="" textlink="">
      <xdr:nvSpPr>
        <xdr:cNvPr id="613" name="楕円 612"/>
        <xdr:cNvSpPr/>
      </xdr:nvSpPr>
      <xdr:spPr>
        <a:xfrm>
          <a:off x="15430500" y="1429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116477</xdr:rowOff>
    </xdr:from>
    <xdr:to>
      <xdr:col>85</xdr:col>
      <xdr:colOff>127000</xdr:colOff>
      <xdr:row>83</xdr:row>
      <xdr:rowOff>154032</xdr:rowOff>
    </xdr:to>
    <xdr:cxnSp macro="">
      <xdr:nvCxnSpPr>
        <xdr:cNvPr id="614" name="直線コネクタ 613"/>
        <xdr:cNvCxnSpPr/>
      </xdr:nvCxnSpPr>
      <xdr:spPr>
        <a:xfrm>
          <a:off x="15481300" y="14346827"/>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26488</xdr:rowOff>
    </xdr:from>
    <xdr:to>
      <xdr:col>76</xdr:col>
      <xdr:colOff>165100</xdr:colOff>
      <xdr:row>83</xdr:row>
      <xdr:rowOff>128088</xdr:rowOff>
    </xdr:to>
    <xdr:sp macro="" textlink="">
      <xdr:nvSpPr>
        <xdr:cNvPr id="615" name="楕円 614"/>
        <xdr:cNvSpPr/>
      </xdr:nvSpPr>
      <xdr:spPr>
        <a:xfrm>
          <a:off x="14541500" y="1425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77288</xdr:rowOff>
    </xdr:from>
    <xdr:to>
      <xdr:col>81</xdr:col>
      <xdr:colOff>50800</xdr:colOff>
      <xdr:row>83</xdr:row>
      <xdr:rowOff>116477</xdr:rowOff>
    </xdr:to>
    <xdr:cxnSp macro="">
      <xdr:nvCxnSpPr>
        <xdr:cNvPr id="616" name="直線コネクタ 615"/>
        <xdr:cNvCxnSpPr/>
      </xdr:nvCxnSpPr>
      <xdr:spPr>
        <a:xfrm>
          <a:off x="14592300" y="14307638"/>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137523</xdr:rowOff>
    </xdr:from>
    <xdr:to>
      <xdr:col>72</xdr:col>
      <xdr:colOff>38100</xdr:colOff>
      <xdr:row>84</xdr:row>
      <xdr:rowOff>67673</xdr:rowOff>
    </xdr:to>
    <xdr:sp macro="" textlink="">
      <xdr:nvSpPr>
        <xdr:cNvPr id="617" name="楕円 616"/>
        <xdr:cNvSpPr/>
      </xdr:nvSpPr>
      <xdr:spPr>
        <a:xfrm>
          <a:off x="13652500" y="1436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77288</xdr:rowOff>
    </xdr:from>
    <xdr:to>
      <xdr:col>76</xdr:col>
      <xdr:colOff>114300</xdr:colOff>
      <xdr:row>84</xdr:row>
      <xdr:rowOff>16873</xdr:rowOff>
    </xdr:to>
    <xdr:cxnSp macro="">
      <xdr:nvCxnSpPr>
        <xdr:cNvPr id="618" name="直線コネクタ 617"/>
        <xdr:cNvCxnSpPr/>
      </xdr:nvCxnSpPr>
      <xdr:spPr>
        <a:xfrm flipV="1">
          <a:off x="13703300" y="14307638"/>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123389</xdr:rowOff>
    </xdr:from>
    <xdr:ext cx="405111" cy="259045"/>
    <xdr:sp macro="" textlink="">
      <xdr:nvSpPr>
        <xdr:cNvPr id="619" name="n_1aveValue【消防施設】&#10;有形固定資産減価償却率"/>
        <xdr:cNvSpPr txBox="1"/>
      </xdr:nvSpPr>
      <xdr:spPr>
        <a:xfrm>
          <a:off x="15266044" y="1401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64606</xdr:rowOff>
    </xdr:from>
    <xdr:ext cx="405111" cy="259045"/>
    <xdr:sp macro="" textlink="">
      <xdr:nvSpPr>
        <xdr:cNvPr id="620" name="n_2aveValue【消防施設】&#10;有形固定資産減価償却率"/>
        <xdr:cNvSpPr txBox="1"/>
      </xdr:nvSpPr>
      <xdr:spPr>
        <a:xfrm>
          <a:off x="14389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110326</xdr:rowOff>
    </xdr:from>
    <xdr:ext cx="405111" cy="259045"/>
    <xdr:sp macro="" textlink="">
      <xdr:nvSpPr>
        <xdr:cNvPr id="621" name="n_3aveValue【消防施設】&#10;有形固定資産減価償却率"/>
        <xdr:cNvSpPr txBox="1"/>
      </xdr:nvSpPr>
      <xdr:spPr>
        <a:xfrm>
          <a:off x="13500744" y="1399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141350</xdr:rowOff>
    </xdr:from>
    <xdr:ext cx="405111" cy="259045"/>
    <xdr:sp macro="" textlink="">
      <xdr:nvSpPr>
        <xdr:cNvPr id="622" name="n_4aveValue【消防施設】&#10;有形固定資産減価償却率"/>
        <xdr:cNvSpPr txBox="1"/>
      </xdr:nvSpPr>
      <xdr:spPr>
        <a:xfrm>
          <a:off x="12611744" y="1402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158404</xdr:rowOff>
    </xdr:from>
    <xdr:ext cx="405111" cy="259045"/>
    <xdr:sp macro="" textlink="">
      <xdr:nvSpPr>
        <xdr:cNvPr id="623" name="n_1mainValue【消防施設】&#10;有形固定資産減価償却率"/>
        <xdr:cNvSpPr txBox="1"/>
      </xdr:nvSpPr>
      <xdr:spPr>
        <a:xfrm>
          <a:off x="15266044" y="1438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119215</xdr:rowOff>
    </xdr:from>
    <xdr:ext cx="405111" cy="259045"/>
    <xdr:sp macro="" textlink="">
      <xdr:nvSpPr>
        <xdr:cNvPr id="624" name="n_2mainValue【消防施設】&#10;有形固定資産減価償却率"/>
        <xdr:cNvSpPr txBox="1"/>
      </xdr:nvSpPr>
      <xdr:spPr>
        <a:xfrm>
          <a:off x="14389744" y="1434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58800</xdr:rowOff>
    </xdr:from>
    <xdr:ext cx="405111" cy="259045"/>
    <xdr:sp macro="" textlink="">
      <xdr:nvSpPr>
        <xdr:cNvPr id="625" name="n_3mainValue【消防施設】&#10;有形固定資産減価償却率"/>
        <xdr:cNvSpPr txBox="1"/>
      </xdr:nvSpPr>
      <xdr:spPr>
        <a:xfrm>
          <a:off x="13500744" y="1446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6" name="正方形/長方形 62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7" name="正方形/長方形 62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8" name="正方形/長方形 62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9" name="正方形/長方形 62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0" name="正方形/長方形 62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1" name="正方形/長方形 63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2" name="正方形/長方形 63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3" name="正方形/長方形 63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4" name="テキスト ボックス 63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5" name="直線コネクタ 63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6" name="直線コネクタ 63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37" name="テキスト ボックス 63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38" name="直線コネクタ 63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39" name="テキスト ボックス 63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0" name="直線コネクタ 63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1" name="テキスト ボックス 64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2" name="直線コネクタ 64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3" name="テキスト ボックス 64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4" name="直線コネクタ 64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5" name="テキスト ボックス 64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6" name="直線コネクタ 64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7" name="テキスト ボックス 64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3048</xdr:rowOff>
    </xdr:from>
    <xdr:to>
      <xdr:col>116</xdr:col>
      <xdr:colOff>62864</xdr:colOff>
      <xdr:row>86</xdr:row>
      <xdr:rowOff>109728</xdr:rowOff>
    </xdr:to>
    <xdr:cxnSp macro="">
      <xdr:nvCxnSpPr>
        <xdr:cNvPr id="649" name="直線コネクタ 648"/>
        <xdr:cNvCxnSpPr/>
      </xdr:nvCxnSpPr>
      <xdr:spPr>
        <a:xfrm flipV="1">
          <a:off x="22160864" y="13547598"/>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650" name="【消防施設】&#10;一人当たり面積最小値テキスト"/>
        <xdr:cNvSpPr txBox="1"/>
      </xdr:nvSpPr>
      <xdr:spPr>
        <a:xfrm>
          <a:off x="22199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651" name="直線コネクタ 650"/>
        <xdr:cNvCxnSpPr/>
      </xdr:nvCxnSpPr>
      <xdr:spPr>
        <a:xfrm>
          <a:off x="22072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121175</xdr:rowOff>
    </xdr:from>
    <xdr:ext cx="469744" cy="259045"/>
    <xdr:sp macro="" textlink="">
      <xdr:nvSpPr>
        <xdr:cNvPr id="652" name="【消防施設】&#10;一人当たり面積最大値テキスト"/>
        <xdr:cNvSpPr txBox="1"/>
      </xdr:nvSpPr>
      <xdr:spPr>
        <a:xfrm>
          <a:off x="22199600" y="13322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3048</xdr:rowOff>
    </xdr:from>
    <xdr:to>
      <xdr:col>116</xdr:col>
      <xdr:colOff>152400</xdr:colOff>
      <xdr:row>79</xdr:row>
      <xdr:rowOff>3048</xdr:rowOff>
    </xdr:to>
    <xdr:cxnSp macro="">
      <xdr:nvCxnSpPr>
        <xdr:cNvPr id="653" name="直線コネクタ 652"/>
        <xdr:cNvCxnSpPr/>
      </xdr:nvCxnSpPr>
      <xdr:spPr>
        <a:xfrm>
          <a:off x="22072600" y="13547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46753</xdr:rowOff>
    </xdr:from>
    <xdr:ext cx="469744" cy="259045"/>
    <xdr:sp macro="" textlink="">
      <xdr:nvSpPr>
        <xdr:cNvPr id="654" name="【消防施設】&#10;一人当たり面積平均値テキスト"/>
        <xdr:cNvSpPr txBox="1"/>
      </xdr:nvSpPr>
      <xdr:spPr>
        <a:xfrm>
          <a:off x="22199600" y="144485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23876</xdr:rowOff>
    </xdr:from>
    <xdr:to>
      <xdr:col>116</xdr:col>
      <xdr:colOff>114300</xdr:colOff>
      <xdr:row>85</xdr:row>
      <xdr:rowOff>125476</xdr:rowOff>
    </xdr:to>
    <xdr:sp macro="" textlink="">
      <xdr:nvSpPr>
        <xdr:cNvPr id="655" name="フローチャート: 判断 654"/>
        <xdr:cNvSpPr/>
      </xdr:nvSpPr>
      <xdr:spPr>
        <a:xfrm>
          <a:off x="221107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5587</xdr:rowOff>
    </xdr:from>
    <xdr:to>
      <xdr:col>112</xdr:col>
      <xdr:colOff>38100</xdr:colOff>
      <xdr:row>85</xdr:row>
      <xdr:rowOff>107187</xdr:rowOff>
    </xdr:to>
    <xdr:sp macro="" textlink="">
      <xdr:nvSpPr>
        <xdr:cNvPr id="656" name="フローチャート: 判断 655"/>
        <xdr:cNvSpPr/>
      </xdr:nvSpPr>
      <xdr:spPr>
        <a:xfrm>
          <a:off x="21272500" y="145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126746</xdr:rowOff>
    </xdr:from>
    <xdr:to>
      <xdr:col>107</xdr:col>
      <xdr:colOff>101600</xdr:colOff>
      <xdr:row>85</xdr:row>
      <xdr:rowOff>56896</xdr:rowOff>
    </xdr:to>
    <xdr:sp macro="" textlink="">
      <xdr:nvSpPr>
        <xdr:cNvPr id="657" name="フローチャート: 判断 656"/>
        <xdr:cNvSpPr/>
      </xdr:nvSpPr>
      <xdr:spPr>
        <a:xfrm>
          <a:off x="20383500" y="145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116078</xdr:rowOff>
    </xdr:from>
    <xdr:to>
      <xdr:col>102</xdr:col>
      <xdr:colOff>165100</xdr:colOff>
      <xdr:row>85</xdr:row>
      <xdr:rowOff>46228</xdr:rowOff>
    </xdr:to>
    <xdr:sp macro="" textlink="">
      <xdr:nvSpPr>
        <xdr:cNvPr id="658" name="フローチャート: 判断 657"/>
        <xdr:cNvSpPr/>
      </xdr:nvSpPr>
      <xdr:spPr>
        <a:xfrm>
          <a:off x="19494500" y="1451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2539</xdr:rowOff>
    </xdr:from>
    <xdr:to>
      <xdr:col>98</xdr:col>
      <xdr:colOff>38100</xdr:colOff>
      <xdr:row>85</xdr:row>
      <xdr:rowOff>104139</xdr:rowOff>
    </xdr:to>
    <xdr:sp macro="" textlink="">
      <xdr:nvSpPr>
        <xdr:cNvPr id="659" name="フローチャート: 判断 658"/>
        <xdr:cNvSpPr/>
      </xdr:nvSpPr>
      <xdr:spPr>
        <a:xfrm>
          <a:off x="18605500" y="145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0" name="テキスト ボックス 65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1" name="テキスト ボックス 66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2" name="テキスト ボックス 66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3" name="テキスト ボックス 66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4" name="テキスト ボックス 66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60452</xdr:rowOff>
    </xdr:from>
    <xdr:to>
      <xdr:col>116</xdr:col>
      <xdr:colOff>114300</xdr:colOff>
      <xdr:row>85</xdr:row>
      <xdr:rowOff>162052</xdr:rowOff>
    </xdr:to>
    <xdr:sp macro="" textlink="">
      <xdr:nvSpPr>
        <xdr:cNvPr id="665" name="楕円 664"/>
        <xdr:cNvSpPr/>
      </xdr:nvSpPr>
      <xdr:spPr>
        <a:xfrm>
          <a:off x="22110700" y="1463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38879</xdr:rowOff>
    </xdr:from>
    <xdr:ext cx="469744" cy="259045"/>
    <xdr:sp macro="" textlink="">
      <xdr:nvSpPr>
        <xdr:cNvPr id="666" name="【消防施設】&#10;一人当たり面積該当値テキスト"/>
        <xdr:cNvSpPr txBox="1"/>
      </xdr:nvSpPr>
      <xdr:spPr>
        <a:xfrm>
          <a:off x="22199600" y="1461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61976</xdr:rowOff>
    </xdr:from>
    <xdr:to>
      <xdr:col>112</xdr:col>
      <xdr:colOff>38100</xdr:colOff>
      <xdr:row>85</xdr:row>
      <xdr:rowOff>163576</xdr:rowOff>
    </xdr:to>
    <xdr:sp macro="" textlink="">
      <xdr:nvSpPr>
        <xdr:cNvPr id="667" name="楕円 666"/>
        <xdr:cNvSpPr/>
      </xdr:nvSpPr>
      <xdr:spPr>
        <a:xfrm>
          <a:off x="21272500" y="1463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111252</xdr:rowOff>
    </xdr:from>
    <xdr:to>
      <xdr:col>116</xdr:col>
      <xdr:colOff>63500</xdr:colOff>
      <xdr:row>85</xdr:row>
      <xdr:rowOff>112776</xdr:rowOff>
    </xdr:to>
    <xdr:cxnSp macro="">
      <xdr:nvCxnSpPr>
        <xdr:cNvPr id="668" name="直線コネクタ 667"/>
        <xdr:cNvCxnSpPr/>
      </xdr:nvCxnSpPr>
      <xdr:spPr>
        <a:xfrm flipV="1">
          <a:off x="21323300" y="14684502"/>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61976</xdr:rowOff>
    </xdr:from>
    <xdr:to>
      <xdr:col>107</xdr:col>
      <xdr:colOff>101600</xdr:colOff>
      <xdr:row>85</xdr:row>
      <xdr:rowOff>163576</xdr:rowOff>
    </xdr:to>
    <xdr:sp macro="" textlink="">
      <xdr:nvSpPr>
        <xdr:cNvPr id="669" name="楕円 668"/>
        <xdr:cNvSpPr/>
      </xdr:nvSpPr>
      <xdr:spPr>
        <a:xfrm>
          <a:off x="20383500" y="1463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112776</xdr:rowOff>
    </xdr:from>
    <xdr:to>
      <xdr:col>111</xdr:col>
      <xdr:colOff>177800</xdr:colOff>
      <xdr:row>85</xdr:row>
      <xdr:rowOff>112776</xdr:rowOff>
    </xdr:to>
    <xdr:cxnSp macro="">
      <xdr:nvCxnSpPr>
        <xdr:cNvPr id="670" name="直線コネクタ 669"/>
        <xdr:cNvCxnSpPr/>
      </xdr:nvCxnSpPr>
      <xdr:spPr>
        <a:xfrm>
          <a:off x="20434300" y="146860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124461</xdr:rowOff>
    </xdr:from>
    <xdr:to>
      <xdr:col>102</xdr:col>
      <xdr:colOff>165100</xdr:colOff>
      <xdr:row>86</xdr:row>
      <xdr:rowOff>54611</xdr:rowOff>
    </xdr:to>
    <xdr:sp macro="" textlink="">
      <xdr:nvSpPr>
        <xdr:cNvPr id="671" name="楕円 670"/>
        <xdr:cNvSpPr/>
      </xdr:nvSpPr>
      <xdr:spPr>
        <a:xfrm>
          <a:off x="19494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112776</xdr:rowOff>
    </xdr:from>
    <xdr:to>
      <xdr:col>107</xdr:col>
      <xdr:colOff>50800</xdr:colOff>
      <xdr:row>86</xdr:row>
      <xdr:rowOff>3811</xdr:rowOff>
    </xdr:to>
    <xdr:cxnSp macro="">
      <xdr:nvCxnSpPr>
        <xdr:cNvPr id="672" name="直線コネクタ 671"/>
        <xdr:cNvCxnSpPr/>
      </xdr:nvCxnSpPr>
      <xdr:spPr>
        <a:xfrm flipV="1">
          <a:off x="19545300" y="14686026"/>
          <a:ext cx="889000" cy="6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123714</xdr:rowOff>
    </xdr:from>
    <xdr:ext cx="469744" cy="259045"/>
    <xdr:sp macro="" textlink="">
      <xdr:nvSpPr>
        <xdr:cNvPr id="673" name="n_1aveValue【消防施設】&#10;一人当たり面積"/>
        <xdr:cNvSpPr txBox="1"/>
      </xdr:nvSpPr>
      <xdr:spPr>
        <a:xfrm>
          <a:off x="21075727" y="1435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73423</xdr:rowOff>
    </xdr:from>
    <xdr:ext cx="469744" cy="259045"/>
    <xdr:sp macro="" textlink="">
      <xdr:nvSpPr>
        <xdr:cNvPr id="674" name="n_2aveValue【消防施設】&#10;一人当たり面積"/>
        <xdr:cNvSpPr txBox="1"/>
      </xdr:nvSpPr>
      <xdr:spPr>
        <a:xfrm>
          <a:off x="20199427" y="1430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62755</xdr:rowOff>
    </xdr:from>
    <xdr:ext cx="469744" cy="259045"/>
    <xdr:sp macro="" textlink="">
      <xdr:nvSpPr>
        <xdr:cNvPr id="675" name="n_3aveValue【消防施設】&#10;一人当たり面積"/>
        <xdr:cNvSpPr txBox="1"/>
      </xdr:nvSpPr>
      <xdr:spPr>
        <a:xfrm>
          <a:off x="19310427" y="1429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120666</xdr:rowOff>
    </xdr:from>
    <xdr:ext cx="469744" cy="259045"/>
    <xdr:sp macro="" textlink="">
      <xdr:nvSpPr>
        <xdr:cNvPr id="676" name="n_4aveValue【消防施設】&#10;一人当たり面積"/>
        <xdr:cNvSpPr txBox="1"/>
      </xdr:nvSpPr>
      <xdr:spPr>
        <a:xfrm>
          <a:off x="18421427" y="1435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154703</xdr:rowOff>
    </xdr:from>
    <xdr:ext cx="469744" cy="259045"/>
    <xdr:sp macro="" textlink="">
      <xdr:nvSpPr>
        <xdr:cNvPr id="677" name="n_1mainValue【消防施設】&#10;一人当たり面積"/>
        <xdr:cNvSpPr txBox="1"/>
      </xdr:nvSpPr>
      <xdr:spPr>
        <a:xfrm>
          <a:off x="21075727" y="1472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154703</xdr:rowOff>
    </xdr:from>
    <xdr:ext cx="469744" cy="259045"/>
    <xdr:sp macro="" textlink="">
      <xdr:nvSpPr>
        <xdr:cNvPr id="678" name="n_2mainValue【消防施設】&#10;一人当たり面積"/>
        <xdr:cNvSpPr txBox="1"/>
      </xdr:nvSpPr>
      <xdr:spPr>
        <a:xfrm>
          <a:off x="20199427" y="1472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45738</xdr:rowOff>
    </xdr:from>
    <xdr:ext cx="469744" cy="259045"/>
    <xdr:sp macro="" textlink="">
      <xdr:nvSpPr>
        <xdr:cNvPr id="679" name="n_3mainValue【消防施設】&#10;一人当たり面積"/>
        <xdr:cNvSpPr txBox="1"/>
      </xdr:nvSpPr>
      <xdr:spPr>
        <a:xfrm>
          <a:off x="19310427" y="1479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0" name="正方形/長方形 67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1" name="正方形/長方形 68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2" name="正方形/長方形 68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3" name="正方形/長方形 68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4" name="正方形/長方形 68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5" name="正方形/長方形 68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6" name="正方形/長方形 68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7" name="正方形/長方形 68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8" name="テキスト ボックス 68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9" name="直線コネクタ 68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90" name="テキスト ボックス 68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91" name="直線コネクタ 69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92" name="テキスト ボックス 691"/>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93" name="直線コネクタ 69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94" name="テキスト ボックス 69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95" name="直線コネクタ 69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96" name="テキスト ボックス 69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97" name="直線コネクタ 69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98" name="テキスト ボックス 69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99" name="直線コネクタ 69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00" name="テキスト ボックス 699"/>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1" name="直線コネクタ 70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03" name="直線コネクタ 702"/>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04" name="【庁舎】&#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05" name="直線コネクタ 704"/>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06" name="【庁舎】&#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07" name="直線コネクタ 706"/>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41927</xdr:rowOff>
    </xdr:from>
    <xdr:ext cx="405111" cy="259045"/>
    <xdr:sp macro="" textlink="">
      <xdr:nvSpPr>
        <xdr:cNvPr id="708" name="【庁舎】&#10;有形固定資産減価償却率平均値テキスト"/>
        <xdr:cNvSpPr txBox="1"/>
      </xdr:nvSpPr>
      <xdr:spPr>
        <a:xfrm>
          <a:off x="16357600" y="1770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709" name="フローチャート: 判断 708"/>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22861</xdr:rowOff>
    </xdr:from>
    <xdr:to>
      <xdr:col>81</xdr:col>
      <xdr:colOff>101600</xdr:colOff>
      <xdr:row>104</xdr:row>
      <xdr:rowOff>124461</xdr:rowOff>
    </xdr:to>
    <xdr:sp macro="" textlink="">
      <xdr:nvSpPr>
        <xdr:cNvPr id="710" name="フローチャート: 判断 709"/>
        <xdr:cNvSpPr/>
      </xdr:nvSpPr>
      <xdr:spPr>
        <a:xfrm>
          <a:off x="15430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39370</xdr:rowOff>
    </xdr:from>
    <xdr:to>
      <xdr:col>76</xdr:col>
      <xdr:colOff>165100</xdr:colOff>
      <xdr:row>104</xdr:row>
      <xdr:rowOff>140970</xdr:rowOff>
    </xdr:to>
    <xdr:sp macro="" textlink="">
      <xdr:nvSpPr>
        <xdr:cNvPr id="711" name="フローチャート: 判断 710"/>
        <xdr:cNvSpPr/>
      </xdr:nvSpPr>
      <xdr:spPr>
        <a:xfrm>
          <a:off x="14541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44450</xdr:rowOff>
    </xdr:from>
    <xdr:to>
      <xdr:col>72</xdr:col>
      <xdr:colOff>38100</xdr:colOff>
      <xdr:row>104</xdr:row>
      <xdr:rowOff>146050</xdr:rowOff>
    </xdr:to>
    <xdr:sp macro="" textlink="">
      <xdr:nvSpPr>
        <xdr:cNvPr id="712" name="フローチャート: 判断 711"/>
        <xdr:cNvSpPr/>
      </xdr:nvSpPr>
      <xdr:spPr>
        <a:xfrm>
          <a:off x="13652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12700</xdr:rowOff>
    </xdr:from>
    <xdr:to>
      <xdr:col>67</xdr:col>
      <xdr:colOff>101600</xdr:colOff>
      <xdr:row>104</xdr:row>
      <xdr:rowOff>114300</xdr:rowOff>
    </xdr:to>
    <xdr:sp macro="" textlink="">
      <xdr:nvSpPr>
        <xdr:cNvPr id="713" name="フローチャート: 判断 712"/>
        <xdr:cNvSpPr/>
      </xdr:nvSpPr>
      <xdr:spPr>
        <a:xfrm>
          <a:off x="12763500" y="1784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4" name="テキスト ボックス 71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5" name="テキスト ボックス 71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6" name="テキスト ボックス 71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7" name="テキスト ボックス 71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8" name="テキスト ボックス 71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38100</xdr:rowOff>
    </xdr:from>
    <xdr:to>
      <xdr:col>85</xdr:col>
      <xdr:colOff>177800</xdr:colOff>
      <xdr:row>105</xdr:row>
      <xdr:rowOff>139700</xdr:rowOff>
    </xdr:to>
    <xdr:sp macro="" textlink="">
      <xdr:nvSpPr>
        <xdr:cNvPr id="719" name="楕円 718"/>
        <xdr:cNvSpPr/>
      </xdr:nvSpPr>
      <xdr:spPr>
        <a:xfrm>
          <a:off x="16268700" y="1804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16527</xdr:rowOff>
    </xdr:from>
    <xdr:ext cx="405111" cy="259045"/>
    <xdr:sp macro="" textlink="">
      <xdr:nvSpPr>
        <xdr:cNvPr id="720" name="【庁舎】&#10;有形固定資産減価償却率該当値テキスト"/>
        <xdr:cNvSpPr txBox="1"/>
      </xdr:nvSpPr>
      <xdr:spPr>
        <a:xfrm>
          <a:off x="16357600" y="18018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11430</xdr:rowOff>
    </xdr:from>
    <xdr:to>
      <xdr:col>81</xdr:col>
      <xdr:colOff>101600</xdr:colOff>
      <xdr:row>105</xdr:row>
      <xdr:rowOff>113030</xdr:rowOff>
    </xdr:to>
    <xdr:sp macro="" textlink="">
      <xdr:nvSpPr>
        <xdr:cNvPr id="721" name="楕円 720"/>
        <xdr:cNvSpPr/>
      </xdr:nvSpPr>
      <xdr:spPr>
        <a:xfrm>
          <a:off x="15430500" y="1801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62230</xdr:rowOff>
    </xdr:from>
    <xdr:to>
      <xdr:col>85</xdr:col>
      <xdr:colOff>127000</xdr:colOff>
      <xdr:row>105</xdr:row>
      <xdr:rowOff>88900</xdr:rowOff>
    </xdr:to>
    <xdr:cxnSp macro="">
      <xdr:nvCxnSpPr>
        <xdr:cNvPr id="722" name="直線コネクタ 721"/>
        <xdr:cNvCxnSpPr/>
      </xdr:nvCxnSpPr>
      <xdr:spPr>
        <a:xfrm>
          <a:off x="15481300" y="1806448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132080</xdr:rowOff>
    </xdr:from>
    <xdr:to>
      <xdr:col>76</xdr:col>
      <xdr:colOff>165100</xdr:colOff>
      <xdr:row>105</xdr:row>
      <xdr:rowOff>62230</xdr:rowOff>
    </xdr:to>
    <xdr:sp macro="" textlink="">
      <xdr:nvSpPr>
        <xdr:cNvPr id="723" name="楕円 722"/>
        <xdr:cNvSpPr/>
      </xdr:nvSpPr>
      <xdr:spPr>
        <a:xfrm>
          <a:off x="14541500" y="179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11430</xdr:rowOff>
    </xdr:from>
    <xdr:to>
      <xdr:col>81</xdr:col>
      <xdr:colOff>50800</xdr:colOff>
      <xdr:row>105</xdr:row>
      <xdr:rowOff>62230</xdr:rowOff>
    </xdr:to>
    <xdr:cxnSp macro="">
      <xdr:nvCxnSpPr>
        <xdr:cNvPr id="724" name="直線コネクタ 723"/>
        <xdr:cNvCxnSpPr/>
      </xdr:nvCxnSpPr>
      <xdr:spPr>
        <a:xfrm>
          <a:off x="14592300" y="1801368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148589</xdr:rowOff>
    </xdr:from>
    <xdr:to>
      <xdr:col>72</xdr:col>
      <xdr:colOff>38100</xdr:colOff>
      <xdr:row>105</xdr:row>
      <xdr:rowOff>78739</xdr:rowOff>
    </xdr:to>
    <xdr:sp macro="" textlink="">
      <xdr:nvSpPr>
        <xdr:cNvPr id="725" name="楕円 724"/>
        <xdr:cNvSpPr/>
      </xdr:nvSpPr>
      <xdr:spPr>
        <a:xfrm>
          <a:off x="13652500" y="1797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11430</xdr:rowOff>
    </xdr:from>
    <xdr:to>
      <xdr:col>76</xdr:col>
      <xdr:colOff>114300</xdr:colOff>
      <xdr:row>105</xdr:row>
      <xdr:rowOff>27939</xdr:rowOff>
    </xdr:to>
    <xdr:cxnSp macro="">
      <xdr:nvCxnSpPr>
        <xdr:cNvPr id="726" name="直線コネクタ 725"/>
        <xdr:cNvCxnSpPr/>
      </xdr:nvCxnSpPr>
      <xdr:spPr>
        <a:xfrm flipV="1">
          <a:off x="13703300" y="18013680"/>
          <a:ext cx="889000" cy="1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140988</xdr:rowOff>
    </xdr:from>
    <xdr:ext cx="405111" cy="259045"/>
    <xdr:sp macro="" textlink="">
      <xdr:nvSpPr>
        <xdr:cNvPr id="727" name="n_1aveValue【庁舎】&#10;有形固定資産減価償却率"/>
        <xdr:cNvSpPr txBox="1"/>
      </xdr:nvSpPr>
      <xdr:spPr>
        <a:xfrm>
          <a:off x="152660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157497</xdr:rowOff>
    </xdr:from>
    <xdr:ext cx="405111" cy="259045"/>
    <xdr:sp macro="" textlink="">
      <xdr:nvSpPr>
        <xdr:cNvPr id="728" name="n_2aveValue【庁舎】&#10;有形固定資産減価償却率"/>
        <xdr:cNvSpPr txBox="1"/>
      </xdr:nvSpPr>
      <xdr:spPr>
        <a:xfrm>
          <a:off x="14389744" y="1764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162577</xdr:rowOff>
    </xdr:from>
    <xdr:ext cx="405111" cy="259045"/>
    <xdr:sp macro="" textlink="">
      <xdr:nvSpPr>
        <xdr:cNvPr id="729" name="n_3aveValue【庁舎】&#10;有形固定資産減価償却率"/>
        <xdr:cNvSpPr txBox="1"/>
      </xdr:nvSpPr>
      <xdr:spPr>
        <a:xfrm>
          <a:off x="13500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130827</xdr:rowOff>
    </xdr:from>
    <xdr:ext cx="405111" cy="259045"/>
    <xdr:sp macro="" textlink="">
      <xdr:nvSpPr>
        <xdr:cNvPr id="730" name="n_4aveValue【庁舎】&#10;有形固定資産減価償却率"/>
        <xdr:cNvSpPr txBox="1"/>
      </xdr:nvSpPr>
      <xdr:spPr>
        <a:xfrm>
          <a:off x="12611744" y="17618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104157</xdr:rowOff>
    </xdr:from>
    <xdr:ext cx="405111" cy="259045"/>
    <xdr:sp macro="" textlink="">
      <xdr:nvSpPr>
        <xdr:cNvPr id="731" name="n_1mainValue【庁舎】&#10;有形固定資産減価償却率"/>
        <xdr:cNvSpPr txBox="1"/>
      </xdr:nvSpPr>
      <xdr:spPr>
        <a:xfrm>
          <a:off x="15266044" y="181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53357</xdr:rowOff>
    </xdr:from>
    <xdr:ext cx="405111" cy="259045"/>
    <xdr:sp macro="" textlink="">
      <xdr:nvSpPr>
        <xdr:cNvPr id="732" name="n_2mainValue【庁舎】&#10;有形固定資産減価償却率"/>
        <xdr:cNvSpPr txBox="1"/>
      </xdr:nvSpPr>
      <xdr:spPr>
        <a:xfrm>
          <a:off x="14389744" y="1805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69866</xdr:rowOff>
    </xdr:from>
    <xdr:ext cx="405111" cy="259045"/>
    <xdr:sp macro="" textlink="">
      <xdr:nvSpPr>
        <xdr:cNvPr id="733" name="n_3mainValue【庁舎】&#10;有形固定資産減価償却率"/>
        <xdr:cNvSpPr txBox="1"/>
      </xdr:nvSpPr>
      <xdr:spPr>
        <a:xfrm>
          <a:off x="13500744" y="18072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4" name="正方形/長方形 73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5" name="正方形/長方形 73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6" name="正方形/長方形 73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7" name="正方形/長方形 73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8" name="正方形/長方形 73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9" name="正方形/長方形 73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0" name="正方形/長方形 73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1" name="正方形/長方形 74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2" name="テキスト ボックス 74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3" name="直線コネクタ 74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4" name="直線コネクタ 74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5" name="テキスト ボックス 74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6" name="直線コネクタ 74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7" name="テキスト ボックス 74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8" name="直線コネクタ 74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9" name="テキスト ボックス 74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0" name="直線コネクタ 74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51" name="テキスト ボックス 75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2" name="直線コネクタ 75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53" name="テキスト ボックス 75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4" name="直線コネクタ 75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5" name="テキスト ボックス 75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79629</xdr:rowOff>
    </xdr:from>
    <xdr:to>
      <xdr:col>116</xdr:col>
      <xdr:colOff>62864</xdr:colOff>
      <xdr:row>108</xdr:row>
      <xdr:rowOff>36195</xdr:rowOff>
    </xdr:to>
    <xdr:cxnSp macro="">
      <xdr:nvCxnSpPr>
        <xdr:cNvPr id="757" name="直線コネクタ 756"/>
        <xdr:cNvCxnSpPr/>
      </xdr:nvCxnSpPr>
      <xdr:spPr>
        <a:xfrm flipV="1">
          <a:off x="22160864" y="17396079"/>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40022</xdr:rowOff>
    </xdr:from>
    <xdr:ext cx="469744" cy="259045"/>
    <xdr:sp macro="" textlink="">
      <xdr:nvSpPr>
        <xdr:cNvPr id="758" name="【庁舎】&#10;一人当たり面積最小値テキスト"/>
        <xdr:cNvSpPr txBox="1"/>
      </xdr:nvSpPr>
      <xdr:spPr>
        <a:xfrm>
          <a:off x="22199600" y="1855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36195</xdr:rowOff>
    </xdr:from>
    <xdr:to>
      <xdr:col>116</xdr:col>
      <xdr:colOff>152400</xdr:colOff>
      <xdr:row>108</xdr:row>
      <xdr:rowOff>36195</xdr:rowOff>
    </xdr:to>
    <xdr:cxnSp macro="">
      <xdr:nvCxnSpPr>
        <xdr:cNvPr id="759" name="直線コネクタ 758"/>
        <xdr:cNvCxnSpPr/>
      </xdr:nvCxnSpPr>
      <xdr:spPr>
        <a:xfrm>
          <a:off x="22072600" y="1855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26306</xdr:rowOff>
    </xdr:from>
    <xdr:ext cx="469744" cy="259045"/>
    <xdr:sp macro="" textlink="">
      <xdr:nvSpPr>
        <xdr:cNvPr id="760" name="【庁舎】&#10;一人当たり面積最大値テキスト"/>
        <xdr:cNvSpPr txBox="1"/>
      </xdr:nvSpPr>
      <xdr:spPr>
        <a:xfrm>
          <a:off x="22199600" y="1717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79629</xdr:rowOff>
    </xdr:from>
    <xdr:to>
      <xdr:col>116</xdr:col>
      <xdr:colOff>152400</xdr:colOff>
      <xdr:row>101</xdr:row>
      <xdr:rowOff>79629</xdr:rowOff>
    </xdr:to>
    <xdr:cxnSp macro="">
      <xdr:nvCxnSpPr>
        <xdr:cNvPr id="761" name="直線コネクタ 760"/>
        <xdr:cNvCxnSpPr/>
      </xdr:nvCxnSpPr>
      <xdr:spPr>
        <a:xfrm>
          <a:off x="22072600" y="1739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120666</xdr:rowOff>
    </xdr:from>
    <xdr:ext cx="469744" cy="259045"/>
    <xdr:sp macro="" textlink="">
      <xdr:nvSpPr>
        <xdr:cNvPr id="762" name="【庁舎】&#10;一人当たり面積平均値テキスト"/>
        <xdr:cNvSpPr txBox="1"/>
      </xdr:nvSpPr>
      <xdr:spPr>
        <a:xfrm>
          <a:off x="22199600" y="18122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97789</xdr:rowOff>
    </xdr:from>
    <xdr:to>
      <xdr:col>116</xdr:col>
      <xdr:colOff>114300</xdr:colOff>
      <xdr:row>107</xdr:row>
      <xdr:rowOff>27939</xdr:rowOff>
    </xdr:to>
    <xdr:sp macro="" textlink="">
      <xdr:nvSpPr>
        <xdr:cNvPr id="763" name="フローチャート: 判断 762"/>
        <xdr:cNvSpPr/>
      </xdr:nvSpPr>
      <xdr:spPr>
        <a:xfrm>
          <a:off x="22110700" y="1827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108838</xdr:rowOff>
    </xdr:from>
    <xdr:to>
      <xdr:col>112</xdr:col>
      <xdr:colOff>38100</xdr:colOff>
      <xdr:row>107</xdr:row>
      <xdr:rowOff>38988</xdr:rowOff>
    </xdr:to>
    <xdr:sp macro="" textlink="">
      <xdr:nvSpPr>
        <xdr:cNvPr id="764" name="フローチャート: 判断 763"/>
        <xdr:cNvSpPr/>
      </xdr:nvSpPr>
      <xdr:spPr>
        <a:xfrm>
          <a:off x="21272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113030</xdr:rowOff>
    </xdr:from>
    <xdr:to>
      <xdr:col>107</xdr:col>
      <xdr:colOff>101600</xdr:colOff>
      <xdr:row>107</xdr:row>
      <xdr:rowOff>43180</xdr:rowOff>
    </xdr:to>
    <xdr:sp macro="" textlink="">
      <xdr:nvSpPr>
        <xdr:cNvPr id="765" name="フローチャート: 判断 764"/>
        <xdr:cNvSpPr/>
      </xdr:nvSpPr>
      <xdr:spPr>
        <a:xfrm>
          <a:off x="20383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107314</xdr:rowOff>
    </xdr:from>
    <xdr:to>
      <xdr:col>102</xdr:col>
      <xdr:colOff>165100</xdr:colOff>
      <xdr:row>107</xdr:row>
      <xdr:rowOff>37464</xdr:rowOff>
    </xdr:to>
    <xdr:sp macro="" textlink="">
      <xdr:nvSpPr>
        <xdr:cNvPr id="766" name="フローチャート: 判断 765"/>
        <xdr:cNvSpPr/>
      </xdr:nvSpPr>
      <xdr:spPr>
        <a:xfrm>
          <a:off x="19494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130175</xdr:rowOff>
    </xdr:from>
    <xdr:to>
      <xdr:col>98</xdr:col>
      <xdr:colOff>38100</xdr:colOff>
      <xdr:row>107</xdr:row>
      <xdr:rowOff>60325</xdr:rowOff>
    </xdr:to>
    <xdr:sp macro="" textlink="">
      <xdr:nvSpPr>
        <xdr:cNvPr id="767" name="フローチャート: 判断 766"/>
        <xdr:cNvSpPr/>
      </xdr:nvSpPr>
      <xdr:spPr>
        <a:xfrm>
          <a:off x="18605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8" name="テキスト ボックス 76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9" name="テキスト ボックス 76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0" name="テキスト ボックス 76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1" name="テキスト ボックス 77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2" name="テキスト ボックス 77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7874</xdr:rowOff>
    </xdr:from>
    <xdr:to>
      <xdr:col>116</xdr:col>
      <xdr:colOff>114300</xdr:colOff>
      <xdr:row>107</xdr:row>
      <xdr:rowOff>109474</xdr:rowOff>
    </xdr:to>
    <xdr:sp macro="" textlink="">
      <xdr:nvSpPr>
        <xdr:cNvPr id="773" name="楕円 772"/>
        <xdr:cNvSpPr/>
      </xdr:nvSpPr>
      <xdr:spPr>
        <a:xfrm>
          <a:off x="22110700" y="1835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157751</xdr:rowOff>
    </xdr:from>
    <xdr:ext cx="469744" cy="259045"/>
    <xdr:sp macro="" textlink="">
      <xdr:nvSpPr>
        <xdr:cNvPr id="774" name="【庁舎】&#10;一人当たり面積該当値テキスト"/>
        <xdr:cNvSpPr txBox="1"/>
      </xdr:nvSpPr>
      <xdr:spPr>
        <a:xfrm>
          <a:off x="22199600" y="18331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10161</xdr:rowOff>
    </xdr:from>
    <xdr:to>
      <xdr:col>112</xdr:col>
      <xdr:colOff>38100</xdr:colOff>
      <xdr:row>107</xdr:row>
      <xdr:rowOff>111761</xdr:rowOff>
    </xdr:to>
    <xdr:sp macro="" textlink="">
      <xdr:nvSpPr>
        <xdr:cNvPr id="775" name="楕円 774"/>
        <xdr:cNvSpPr/>
      </xdr:nvSpPr>
      <xdr:spPr>
        <a:xfrm>
          <a:off x="21272500" y="1835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58674</xdr:rowOff>
    </xdr:from>
    <xdr:to>
      <xdr:col>116</xdr:col>
      <xdr:colOff>63500</xdr:colOff>
      <xdr:row>107</xdr:row>
      <xdr:rowOff>60961</xdr:rowOff>
    </xdr:to>
    <xdr:cxnSp macro="">
      <xdr:nvCxnSpPr>
        <xdr:cNvPr id="776" name="直線コネクタ 775"/>
        <xdr:cNvCxnSpPr/>
      </xdr:nvCxnSpPr>
      <xdr:spPr>
        <a:xfrm flipV="1">
          <a:off x="21323300" y="18403824"/>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9398</xdr:rowOff>
    </xdr:from>
    <xdr:to>
      <xdr:col>107</xdr:col>
      <xdr:colOff>101600</xdr:colOff>
      <xdr:row>107</xdr:row>
      <xdr:rowOff>110998</xdr:rowOff>
    </xdr:to>
    <xdr:sp macro="" textlink="">
      <xdr:nvSpPr>
        <xdr:cNvPr id="777" name="楕円 776"/>
        <xdr:cNvSpPr/>
      </xdr:nvSpPr>
      <xdr:spPr>
        <a:xfrm>
          <a:off x="20383500" y="1835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60198</xdr:rowOff>
    </xdr:from>
    <xdr:to>
      <xdr:col>111</xdr:col>
      <xdr:colOff>177800</xdr:colOff>
      <xdr:row>107</xdr:row>
      <xdr:rowOff>60961</xdr:rowOff>
    </xdr:to>
    <xdr:cxnSp macro="">
      <xdr:nvCxnSpPr>
        <xdr:cNvPr id="778" name="直線コネクタ 777"/>
        <xdr:cNvCxnSpPr/>
      </xdr:nvCxnSpPr>
      <xdr:spPr>
        <a:xfrm>
          <a:off x="20434300" y="18405348"/>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60833</xdr:rowOff>
    </xdr:from>
    <xdr:to>
      <xdr:col>102</xdr:col>
      <xdr:colOff>165100</xdr:colOff>
      <xdr:row>107</xdr:row>
      <xdr:rowOff>162433</xdr:rowOff>
    </xdr:to>
    <xdr:sp macro="" textlink="">
      <xdr:nvSpPr>
        <xdr:cNvPr id="779" name="楕円 778"/>
        <xdr:cNvSpPr/>
      </xdr:nvSpPr>
      <xdr:spPr>
        <a:xfrm>
          <a:off x="19494500" y="1840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60198</xdr:rowOff>
    </xdr:from>
    <xdr:to>
      <xdr:col>107</xdr:col>
      <xdr:colOff>50800</xdr:colOff>
      <xdr:row>107</xdr:row>
      <xdr:rowOff>111633</xdr:rowOff>
    </xdr:to>
    <xdr:cxnSp macro="">
      <xdr:nvCxnSpPr>
        <xdr:cNvPr id="780" name="直線コネクタ 779"/>
        <xdr:cNvCxnSpPr/>
      </xdr:nvCxnSpPr>
      <xdr:spPr>
        <a:xfrm flipV="1">
          <a:off x="19545300" y="18405348"/>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55515</xdr:rowOff>
    </xdr:from>
    <xdr:ext cx="469744" cy="259045"/>
    <xdr:sp macro="" textlink="">
      <xdr:nvSpPr>
        <xdr:cNvPr id="781" name="n_1aveValue【庁舎】&#10;一人当たり面積"/>
        <xdr:cNvSpPr txBox="1"/>
      </xdr:nvSpPr>
      <xdr:spPr>
        <a:xfrm>
          <a:off x="21075727" y="180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59707</xdr:rowOff>
    </xdr:from>
    <xdr:ext cx="469744" cy="259045"/>
    <xdr:sp macro="" textlink="">
      <xdr:nvSpPr>
        <xdr:cNvPr id="782" name="n_2aveValue【庁舎】&#10;一人当たり面積"/>
        <xdr:cNvSpPr txBox="1"/>
      </xdr:nvSpPr>
      <xdr:spPr>
        <a:xfrm>
          <a:off x="20199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53991</xdr:rowOff>
    </xdr:from>
    <xdr:ext cx="469744" cy="259045"/>
    <xdr:sp macro="" textlink="">
      <xdr:nvSpPr>
        <xdr:cNvPr id="783" name="n_3aveValue【庁舎】&#10;一人当たり面積"/>
        <xdr:cNvSpPr txBox="1"/>
      </xdr:nvSpPr>
      <xdr:spPr>
        <a:xfrm>
          <a:off x="19310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76852</xdr:rowOff>
    </xdr:from>
    <xdr:ext cx="469744" cy="259045"/>
    <xdr:sp macro="" textlink="">
      <xdr:nvSpPr>
        <xdr:cNvPr id="784" name="n_4aveValue【庁舎】&#10;一人当たり面積"/>
        <xdr:cNvSpPr txBox="1"/>
      </xdr:nvSpPr>
      <xdr:spPr>
        <a:xfrm>
          <a:off x="18421427" y="1807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102888</xdr:rowOff>
    </xdr:from>
    <xdr:ext cx="469744" cy="259045"/>
    <xdr:sp macro="" textlink="">
      <xdr:nvSpPr>
        <xdr:cNvPr id="785" name="n_1mainValue【庁舎】&#10;一人当たり面積"/>
        <xdr:cNvSpPr txBox="1"/>
      </xdr:nvSpPr>
      <xdr:spPr>
        <a:xfrm>
          <a:off x="21075727"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102125</xdr:rowOff>
    </xdr:from>
    <xdr:ext cx="469744" cy="259045"/>
    <xdr:sp macro="" textlink="">
      <xdr:nvSpPr>
        <xdr:cNvPr id="786" name="n_2mainValue【庁舎】&#10;一人当たり面積"/>
        <xdr:cNvSpPr txBox="1"/>
      </xdr:nvSpPr>
      <xdr:spPr>
        <a:xfrm>
          <a:off x="20199427" y="1844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153560</xdr:rowOff>
    </xdr:from>
    <xdr:ext cx="469744" cy="259045"/>
    <xdr:sp macro="" textlink="">
      <xdr:nvSpPr>
        <xdr:cNvPr id="787" name="n_3mainValue【庁舎】&#10;一人当たり面積"/>
        <xdr:cNvSpPr txBox="1"/>
      </xdr:nvSpPr>
      <xdr:spPr>
        <a:xfrm>
          <a:off x="19310427" y="18498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8" name="正方形/長方形 78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9" name="正方形/長方形 78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0" name="テキスト ボックス 78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いのは、図書館、体育館・プール、消防施設、庁舎などである。このうち、消防施設については、令和２年度に新庁舎を建設した。役場本庁舎については、令和７年度頃を目途に改築予定である。それ以外の施設については、現在のところ更新予定等はないが、今後個別施設計画の策定を進め、適切な施設管理を実施し財政負担の軽減を図る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北海道上士幌町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4,957
4,825
694.23
11,075,435
10,673,888
400,397
3,838,629
9,634,011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税収の増加により指数は僅かだが増加傾向となっており、類似団体平均を上回っている。今後も活力あるまちづくりを展開しつつ、行政の効率化に努めることにより財政の健全化を図る。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102447</xdr:rowOff>
    </xdr:from>
    <xdr:to>
      <xdr:col>23</xdr:col>
      <xdr:colOff>133350</xdr:colOff>
      <xdr:row>45</xdr:row>
      <xdr:rowOff>17780</xdr:rowOff>
    </xdr:to>
    <xdr:cxnSp macro="">
      <xdr:nvCxnSpPr>
        <xdr:cNvPr id="63" name="直線コネクタ 62"/>
        <xdr:cNvCxnSpPr/>
      </xdr:nvCxnSpPr>
      <xdr:spPr>
        <a:xfrm flipV="1">
          <a:off x="4953000" y="644609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4" name="財政力最小値テキスト"/>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5" name="直線コネクタ 64"/>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17374</xdr:rowOff>
    </xdr:from>
    <xdr:ext cx="762000" cy="259045"/>
    <xdr:sp macro="" textlink="">
      <xdr:nvSpPr>
        <xdr:cNvPr id="66" name="財政力最大値テキスト"/>
        <xdr:cNvSpPr txBox="1"/>
      </xdr:nvSpPr>
      <xdr:spPr>
        <a:xfrm>
          <a:off x="5041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102447</xdr:rowOff>
    </xdr:from>
    <xdr:to>
      <xdr:col>24</xdr:col>
      <xdr:colOff>12700</xdr:colOff>
      <xdr:row>37</xdr:row>
      <xdr:rowOff>102447</xdr:rowOff>
    </xdr:to>
    <xdr:cxnSp macro="">
      <xdr:nvCxnSpPr>
        <xdr:cNvPr id="67" name="直線コネクタ 66"/>
        <xdr:cNvCxnSpPr/>
      </xdr:nvCxnSpPr>
      <xdr:spPr>
        <a:xfrm>
          <a:off x="4864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52494</xdr:rowOff>
    </xdr:from>
    <xdr:to>
      <xdr:col>23</xdr:col>
      <xdr:colOff>133350</xdr:colOff>
      <xdr:row>44</xdr:row>
      <xdr:rowOff>60537</xdr:rowOff>
    </xdr:to>
    <xdr:cxnSp macro="">
      <xdr:nvCxnSpPr>
        <xdr:cNvPr id="68" name="直線コネクタ 67"/>
        <xdr:cNvCxnSpPr/>
      </xdr:nvCxnSpPr>
      <xdr:spPr>
        <a:xfrm flipV="1">
          <a:off x="4114800" y="7596294"/>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22031</xdr:rowOff>
    </xdr:from>
    <xdr:ext cx="762000" cy="259045"/>
    <xdr:sp macro="" textlink="">
      <xdr:nvSpPr>
        <xdr:cNvPr id="69" name="財政力平均値テキスト"/>
        <xdr:cNvSpPr txBox="1"/>
      </xdr:nvSpPr>
      <xdr:spPr>
        <a:xfrm>
          <a:off x="5041900" y="7565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60537</xdr:rowOff>
    </xdr:from>
    <xdr:to>
      <xdr:col>19</xdr:col>
      <xdr:colOff>133350</xdr:colOff>
      <xdr:row>44</xdr:row>
      <xdr:rowOff>68580</xdr:rowOff>
    </xdr:to>
    <xdr:cxnSp macro="">
      <xdr:nvCxnSpPr>
        <xdr:cNvPr id="71" name="直線コネクタ 70"/>
        <xdr:cNvCxnSpPr/>
      </xdr:nvCxnSpPr>
      <xdr:spPr>
        <a:xfrm flipV="1">
          <a:off x="3225800" y="760433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136331</xdr:rowOff>
    </xdr:from>
    <xdr:ext cx="736600" cy="259045"/>
    <xdr:sp macro="" textlink="">
      <xdr:nvSpPr>
        <xdr:cNvPr id="73" name="テキスト ボックス 72"/>
        <xdr:cNvSpPr txBox="1"/>
      </xdr:nvSpPr>
      <xdr:spPr>
        <a:xfrm>
          <a:off x="3733800" y="768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68580</xdr:rowOff>
    </xdr:from>
    <xdr:to>
      <xdr:col>15</xdr:col>
      <xdr:colOff>82550</xdr:colOff>
      <xdr:row>44</xdr:row>
      <xdr:rowOff>76623</xdr:rowOff>
    </xdr:to>
    <xdr:cxnSp macro="">
      <xdr:nvCxnSpPr>
        <xdr:cNvPr id="74" name="直線コネクタ 73"/>
        <xdr:cNvCxnSpPr/>
      </xdr:nvCxnSpPr>
      <xdr:spPr>
        <a:xfrm flipV="1">
          <a:off x="2336800" y="761238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49954</xdr:rowOff>
    </xdr:from>
    <xdr:to>
      <xdr:col>15</xdr:col>
      <xdr:colOff>133350</xdr:colOff>
      <xdr:row>44</xdr:row>
      <xdr:rowOff>151554</xdr:rowOff>
    </xdr:to>
    <xdr:sp macro="" textlink="">
      <xdr:nvSpPr>
        <xdr:cNvPr id="75" name="フローチャート: 判断 74"/>
        <xdr:cNvSpPr/>
      </xdr:nvSpPr>
      <xdr:spPr>
        <a:xfrm>
          <a:off x="3175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136331</xdr:rowOff>
    </xdr:from>
    <xdr:ext cx="762000" cy="259045"/>
    <xdr:sp macro="" textlink="">
      <xdr:nvSpPr>
        <xdr:cNvPr id="76" name="テキスト ボックス 75"/>
        <xdr:cNvSpPr txBox="1"/>
      </xdr:nvSpPr>
      <xdr:spPr>
        <a:xfrm>
          <a:off x="2844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76623</xdr:rowOff>
    </xdr:from>
    <xdr:to>
      <xdr:col>11</xdr:col>
      <xdr:colOff>31750</xdr:colOff>
      <xdr:row>44</xdr:row>
      <xdr:rowOff>84667</xdr:rowOff>
    </xdr:to>
    <xdr:cxnSp macro="">
      <xdr:nvCxnSpPr>
        <xdr:cNvPr id="77" name="直線コネクタ 76"/>
        <xdr:cNvCxnSpPr/>
      </xdr:nvCxnSpPr>
      <xdr:spPr>
        <a:xfrm flipV="1">
          <a:off x="1447800" y="762042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49954</xdr:rowOff>
    </xdr:from>
    <xdr:to>
      <xdr:col>11</xdr:col>
      <xdr:colOff>82550</xdr:colOff>
      <xdr:row>44</xdr:row>
      <xdr:rowOff>151554</xdr:rowOff>
    </xdr:to>
    <xdr:sp macro="" textlink="">
      <xdr:nvSpPr>
        <xdr:cNvPr id="78" name="フローチャート: 判断 77"/>
        <xdr:cNvSpPr/>
      </xdr:nvSpPr>
      <xdr:spPr>
        <a:xfrm>
          <a:off x="2286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136331</xdr:rowOff>
    </xdr:from>
    <xdr:ext cx="762000" cy="259045"/>
    <xdr:sp macro="" textlink="">
      <xdr:nvSpPr>
        <xdr:cNvPr id="79" name="テキスト ボックス 78"/>
        <xdr:cNvSpPr txBox="1"/>
      </xdr:nvSpPr>
      <xdr:spPr>
        <a:xfrm>
          <a:off x="1955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57996</xdr:rowOff>
    </xdr:from>
    <xdr:to>
      <xdr:col>7</xdr:col>
      <xdr:colOff>31750</xdr:colOff>
      <xdr:row>44</xdr:row>
      <xdr:rowOff>159596</xdr:rowOff>
    </xdr:to>
    <xdr:sp macro="" textlink="">
      <xdr:nvSpPr>
        <xdr:cNvPr id="80" name="フローチャート: 判断 79"/>
        <xdr:cNvSpPr/>
      </xdr:nvSpPr>
      <xdr:spPr>
        <a:xfrm>
          <a:off x="1397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144373</xdr:rowOff>
    </xdr:from>
    <xdr:ext cx="762000" cy="259045"/>
    <xdr:sp macro="" textlink="">
      <xdr:nvSpPr>
        <xdr:cNvPr id="81" name="テキスト ボックス 80"/>
        <xdr:cNvSpPr txBox="1"/>
      </xdr:nvSpPr>
      <xdr:spPr>
        <a:xfrm>
          <a:off x="1066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1694</xdr:rowOff>
    </xdr:from>
    <xdr:to>
      <xdr:col>23</xdr:col>
      <xdr:colOff>184150</xdr:colOff>
      <xdr:row>44</xdr:row>
      <xdr:rowOff>103294</xdr:rowOff>
    </xdr:to>
    <xdr:sp macro="" textlink="">
      <xdr:nvSpPr>
        <xdr:cNvPr id="87" name="楕円 86"/>
        <xdr:cNvSpPr/>
      </xdr:nvSpPr>
      <xdr:spPr>
        <a:xfrm>
          <a:off x="49022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18221</xdr:rowOff>
    </xdr:from>
    <xdr:ext cx="762000" cy="259045"/>
    <xdr:sp macro="" textlink="">
      <xdr:nvSpPr>
        <xdr:cNvPr id="88" name="財政力該当値テキスト"/>
        <xdr:cNvSpPr txBox="1"/>
      </xdr:nvSpPr>
      <xdr:spPr>
        <a:xfrm>
          <a:off x="5041900" y="739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9737</xdr:rowOff>
    </xdr:from>
    <xdr:to>
      <xdr:col>19</xdr:col>
      <xdr:colOff>184150</xdr:colOff>
      <xdr:row>44</xdr:row>
      <xdr:rowOff>111337</xdr:rowOff>
    </xdr:to>
    <xdr:sp macro="" textlink="">
      <xdr:nvSpPr>
        <xdr:cNvPr id="89" name="楕円 88"/>
        <xdr:cNvSpPr/>
      </xdr:nvSpPr>
      <xdr:spPr>
        <a:xfrm>
          <a:off x="4064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121514</xdr:rowOff>
    </xdr:from>
    <xdr:ext cx="736600" cy="259045"/>
    <xdr:sp macro="" textlink="">
      <xdr:nvSpPr>
        <xdr:cNvPr id="90" name="テキスト ボックス 89"/>
        <xdr:cNvSpPr txBox="1"/>
      </xdr:nvSpPr>
      <xdr:spPr>
        <a:xfrm>
          <a:off x="3733800" y="7322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17780</xdr:rowOff>
    </xdr:from>
    <xdr:to>
      <xdr:col>15</xdr:col>
      <xdr:colOff>133350</xdr:colOff>
      <xdr:row>44</xdr:row>
      <xdr:rowOff>119380</xdr:rowOff>
    </xdr:to>
    <xdr:sp macro="" textlink="">
      <xdr:nvSpPr>
        <xdr:cNvPr id="91" name="楕円 90"/>
        <xdr:cNvSpPr/>
      </xdr:nvSpPr>
      <xdr:spPr>
        <a:xfrm>
          <a:off x="3175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129557</xdr:rowOff>
    </xdr:from>
    <xdr:ext cx="762000" cy="259045"/>
    <xdr:sp macro="" textlink="">
      <xdr:nvSpPr>
        <xdr:cNvPr id="92" name="テキスト ボックス 91"/>
        <xdr:cNvSpPr txBox="1"/>
      </xdr:nvSpPr>
      <xdr:spPr>
        <a:xfrm>
          <a:off x="2844800" y="733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25823</xdr:rowOff>
    </xdr:from>
    <xdr:to>
      <xdr:col>11</xdr:col>
      <xdr:colOff>82550</xdr:colOff>
      <xdr:row>44</xdr:row>
      <xdr:rowOff>127423</xdr:rowOff>
    </xdr:to>
    <xdr:sp macro="" textlink="">
      <xdr:nvSpPr>
        <xdr:cNvPr id="93" name="楕円 92"/>
        <xdr:cNvSpPr/>
      </xdr:nvSpPr>
      <xdr:spPr>
        <a:xfrm>
          <a:off x="2286000" y="756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137600</xdr:rowOff>
    </xdr:from>
    <xdr:ext cx="762000" cy="259045"/>
    <xdr:sp macro="" textlink="">
      <xdr:nvSpPr>
        <xdr:cNvPr id="94" name="テキスト ボックス 93"/>
        <xdr:cNvSpPr txBox="1"/>
      </xdr:nvSpPr>
      <xdr:spPr>
        <a:xfrm>
          <a:off x="1955800" y="733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95" name="楕円 94"/>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145644</xdr:rowOff>
    </xdr:from>
    <xdr:ext cx="762000" cy="259045"/>
    <xdr:sp macro="" textlink="">
      <xdr:nvSpPr>
        <xdr:cNvPr id="96" name="テキスト ボックス 95"/>
        <xdr:cNvSpPr txBox="1"/>
      </xdr:nvSpPr>
      <xdr:spPr>
        <a:xfrm>
          <a:off x="1066800" y="7346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件費及び補助費等の増加により９２．２％と類似団体平均を上回っている。補助費等については前年度と比較し、２．６％上昇している。人件費の削減のほか、補助事業の廃止や縮減に向け見直しを図り、経常経費の削減に努め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67</xdr:row>
      <xdr:rowOff>108162</xdr:rowOff>
    </xdr:to>
    <xdr:cxnSp macro="">
      <xdr:nvCxnSpPr>
        <xdr:cNvPr id="126" name="直線コネクタ 125"/>
        <xdr:cNvCxnSpPr/>
      </xdr:nvCxnSpPr>
      <xdr:spPr>
        <a:xfrm flipV="1">
          <a:off x="4953000" y="9938385"/>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80239</xdr:rowOff>
    </xdr:from>
    <xdr:ext cx="762000" cy="259045"/>
    <xdr:sp macro="" textlink="">
      <xdr:nvSpPr>
        <xdr:cNvPr id="127"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108162</xdr:rowOff>
    </xdr:from>
    <xdr:to>
      <xdr:col>24</xdr:col>
      <xdr:colOff>12700</xdr:colOff>
      <xdr:row>67</xdr:row>
      <xdr:rowOff>108162</xdr:rowOff>
    </xdr:to>
    <xdr:cxnSp macro="">
      <xdr:nvCxnSpPr>
        <xdr:cNvPr id="128" name="直線コネクタ 127"/>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29" name="財政構造の弾力性最大値テキスト"/>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0" name="直線コネクタ 129"/>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79587</xdr:rowOff>
    </xdr:from>
    <xdr:to>
      <xdr:col>23</xdr:col>
      <xdr:colOff>133350</xdr:colOff>
      <xdr:row>65</xdr:row>
      <xdr:rowOff>141394</xdr:rowOff>
    </xdr:to>
    <xdr:cxnSp macro="">
      <xdr:nvCxnSpPr>
        <xdr:cNvPr id="131" name="直線コネクタ 130"/>
        <xdr:cNvCxnSpPr/>
      </xdr:nvCxnSpPr>
      <xdr:spPr>
        <a:xfrm>
          <a:off x="4114800" y="11052387"/>
          <a:ext cx="838200" cy="23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9119</xdr:rowOff>
    </xdr:from>
    <xdr:ext cx="762000" cy="259045"/>
    <xdr:sp macro="" textlink="">
      <xdr:nvSpPr>
        <xdr:cNvPr id="132" name="財政構造の弾力性平均値テキスト"/>
        <xdr:cNvSpPr txBox="1"/>
      </xdr:nvSpPr>
      <xdr:spPr>
        <a:xfrm>
          <a:off x="5041900" y="10810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164042</xdr:rowOff>
    </xdr:from>
    <xdr:to>
      <xdr:col>23</xdr:col>
      <xdr:colOff>184150</xdr:colOff>
      <xdr:row>64</xdr:row>
      <xdr:rowOff>94192</xdr:rowOff>
    </xdr:to>
    <xdr:sp macro="" textlink="">
      <xdr:nvSpPr>
        <xdr:cNvPr id="133" name="フローチャート: 判断 132"/>
        <xdr:cNvSpPr/>
      </xdr:nvSpPr>
      <xdr:spPr>
        <a:xfrm>
          <a:off x="49022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15240</xdr:rowOff>
    </xdr:from>
    <xdr:to>
      <xdr:col>19</xdr:col>
      <xdr:colOff>133350</xdr:colOff>
      <xdr:row>64</xdr:row>
      <xdr:rowOff>79587</xdr:rowOff>
    </xdr:to>
    <xdr:cxnSp macro="">
      <xdr:nvCxnSpPr>
        <xdr:cNvPr id="134" name="直線コネクタ 133"/>
        <xdr:cNvCxnSpPr/>
      </xdr:nvCxnSpPr>
      <xdr:spPr>
        <a:xfrm>
          <a:off x="3225800" y="1098804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139912</xdr:rowOff>
    </xdr:from>
    <xdr:to>
      <xdr:col>19</xdr:col>
      <xdr:colOff>184150</xdr:colOff>
      <xdr:row>64</xdr:row>
      <xdr:rowOff>70062</xdr:rowOff>
    </xdr:to>
    <xdr:sp macro="" textlink="">
      <xdr:nvSpPr>
        <xdr:cNvPr id="135" name="フローチャート: 判断 134"/>
        <xdr:cNvSpPr/>
      </xdr:nvSpPr>
      <xdr:spPr>
        <a:xfrm>
          <a:off x="4064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80239</xdr:rowOff>
    </xdr:from>
    <xdr:ext cx="736600" cy="259045"/>
    <xdr:sp macro="" textlink="">
      <xdr:nvSpPr>
        <xdr:cNvPr id="136" name="テキスト ボックス 135"/>
        <xdr:cNvSpPr txBox="1"/>
      </xdr:nvSpPr>
      <xdr:spPr>
        <a:xfrm>
          <a:off x="3733800" y="1071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114300</xdr:rowOff>
    </xdr:from>
    <xdr:to>
      <xdr:col>15</xdr:col>
      <xdr:colOff>82550</xdr:colOff>
      <xdr:row>64</xdr:row>
      <xdr:rowOff>15240</xdr:rowOff>
    </xdr:to>
    <xdr:cxnSp macro="">
      <xdr:nvCxnSpPr>
        <xdr:cNvPr id="137" name="直線コネクタ 136"/>
        <xdr:cNvCxnSpPr/>
      </xdr:nvCxnSpPr>
      <xdr:spPr>
        <a:xfrm>
          <a:off x="2336800" y="1091565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15892</xdr:rowOff>
    </xdr:from>
    <xdr:ext cx="762000" cy="259045"/>
    <xdr:sp macro="" textlink="">
      <xdr:nvSpPr>
        <xdr:cNvPr id="139" name="テキスト ボックス 138"/>
        <xdr:cNvSpPr txBox="1"/>
      </xdr:nvSpPr>
      <xdr:spPr>
        <a:xfrm>
          <a:off x="2844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165100</xdr:rowOff>
    </xdr:from>
    <xdr:to>
      <xdr:col>11</xdr:col>
      <xdr:colOff>31750</xdr:colOff>
      <xdr:row>63</xdr:row>
      <xdr:rowOff>114300</xdr:rowOff>
    </xdr:to>
    <xdr:cxnSp macro="">
      <xdr:nvCxnSpPr>
        <xdr:cNvPr id="140" name="直線コネクタ 139"/>
        <xdr:cNvCxnSpPr/>
      </xdr:nvCxnSpPr>
      <xdr:spPr>
        <a:xfrm>
          <a:off x="1447800" y="107950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1" name="フローチャート: 判断 140"/>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42" name="テキスト ボックス 141"/>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3" name="フローチャート: 判断 142"/>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30497</xdr:rowOff>
    </xdr:from>
    <xdr:ext cx="762000" cy="259045"/>
    <xdr:sp macro="" textlink="">
      <xdr:nvSpPr>
        <xdr:cNvPr id="144" name="テキスト ボックス 143"/>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90594</xdr:rowOff>
    </xdr:from>
    <xdr:to>
      <xdr:col>23</xdr:col>
      <xdr:colOff>184150</xdr:colOff>
      <xdr:row>66</xdr:row>
      <xdr:rowOff>20744</xdr:rowOff>
    </xdr:to>
    <xdr:sp macro="" textlink="">
      <xdr:nvSpPr>
        <xdr:cNvPr id="150" name="楕円 149"/>
        <xdr:cNvSpPr/>
      </xdr:nvSpPr>
      <xdr:spPr>
        <a:xfrm>
          <a:off x="4902200" y="1123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62671</xdr:rowOff>
    </xdr:from>
    <xdr:ext cx="762000" cy="259045"/>
    <xdr:sp macro="" textlink="">
      <xdr:nvSpPr>
        <xdr:cNvPr id="151" name="財政構造の弾力性該当値テキスト"/>
        <xdr:cNvSpPr txBox="1"/>
      </xdr:nvSpPr>
      <xdr:spPr>
        <a:xfrm>
          <a:off x="5041900" y="1120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28787</xdr:rowOff>
    </xdr:from>
    <xdr:to>
      <xdr:col>19</xdr:col>
      <xdr:colOff>184150</xdr:colOff>
      <xdr:row>64</xdr:row>
      <xdr:rowOff>130387</xdr:rowOff>
    </xdr:to>
    <xdr:sp macro="" textlink="">
      <xdr:nvSpPr>
        <xdr:cNvPr id="152" name="楕円 151"/>
        <xdr:cNvSpPr/>
      </xdr:nvSpPr>
      <xdr:spPr>
        <a:xfrm>
          <a:off x="40640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115164</xdr:rowOff>
    </xdr:from>
    <xdr:ext cx="736600" cy="259045"/>
    <xdr:sp macro="" textlink="">
      <xdr:nvSpPr>
        <xdr:cNvPr id="153" name="テキスト ボックス 152"/>
        <xdr:cNvSpPr txBox="1"/>
      </xdr:nvSpPr>
      <xdr:spPr>
        <a:xfrm>
          <a:off x="3733800" y="11087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135890</xdr:rowOff>
    </xdr:from>
    <xdr:to>
      <xdr:col>15</xdr:col>
      <xdr:colOff>133350</xdr:colOff>
      <xdr:row>64</xdr:row>
      <xdr:rowOff>66040</xdr:rowOff>
    </xdr:to>
    <xdr:sp macro="" textlink="">
      <xdr:nvSpPr>
        <xdr:cNvPr id="154" name="楕円 153"/>
        <xdr:cNvSpPr/>
      </xdr:nvSpPr>
      <xdr:spPr>
        <a:xfrm>
          <a:off x="3175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50817</xdr:rowOff>
    </xdr:from>
    <xdr:ext cx="762000" cy="259045"/>
    <xdr:sp macro="" textlink="">
      <xdr:nvSpPr>
        <xdr:cNvPr id="155" name="テキスト ボックス 154"/>
        <xdr:cNvSpPr txBox="1"/>
      </xdr:nvSpPr>
      <xdr:spPr>
        <a:xfrm>
          <a:off x="2844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63500</xdr:rowOff>
    </xdr:from>
    <xdr:to>
      <xdr:col>11</xdr:col>
      <xdr:colOff>82550</xdr:colOff>
      <xdr:row>63</xdr:row>
      <xdr:rowOff>165100</xdr:rowOff>
    </xdr:to>
    <xdr:sp macro="" textlink="">
      <xdr:nvSpPr>
        <xdr:cNvPr id="156" name="楕円 155"/>
        <xdr:cNvSpPr/>
      </xdr:nvSpPr>
      <xdr:spPr>
        <a:xfrm>
          <a:off x="2286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149877</xdr:rowOff>
    </xdr:from>
    <xdr:ext cx="762000" cy="259045"/>
    <xdr:sp macro="" textlink="">
      <xdr:nvSpPr>
        <xdr:cNvPr id="157" name="テキスト ボックス 156"/>
        <xdr:cNvSpPr txBox="1"/>
      </xdr:nvSpPr>
      <xdr:spPr>
        <a:xfrm>
          <a:off x="1955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114300</xdr:rowOff>
    </xdr:from>
    <xdr:to>
      <xdr:col>7</xdr:col>
      <xdr:colOff>31750</xdr:colOff>
      <xdr:row>63</xdr:row>
      <xdr:rowOff>44450</xdr:rowOff>
    </xdr:to>
    <xdr:sp macro="" textlink="">
      <xdr:nvSpPr>
        <xdr:cNvPr id="158" name="楕円 157"/>
        <xdr:cNvSpPr/>
      </xdr:nvSpPr>
      <xdr:spPr>
        <a:xfrm>
          <a:off x="1397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29227</xdr:rowOff>
    </xdr:from>
    <xdr:ext cx="762000" cy="259045"/>
    <xdr:sp macro="" textlink="">
      <xdr:nvSpPr>
        <xdr:cNvPr id="159" name="テキスト ボックス 158"/>
        <xdr:cNvSpPr txBox="1"/>
      </xdr:nvSpPr>
      <xdr:spPr>
        <a:xfrm>
          <a:off x="1066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[723,612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295,227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円と大幅に上回っている。これはふるさと納税制度における寄付の増加を背景とした経費の増加が要因となっている。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ふるさと納税の返礼品については、地場産品としていることから地元業者への好影響や雇用者数の増加へとつながっている。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93376</xdr:rowOff>
    </xdr:from>
    <xdr:to>
      <xdr:col>23</xdr:col>
      <xdr:colOff>133350</xdr:colOff>
      <xdr:row>90</xdr:row>
      <xdr:rowOff>48135</xdr:rowOff>
    </xdr:to>
    <xdr:cxnSp macro="">
      <xdr:nvCxnSpPr>
        <xdr:cNvPr id="190" name="直線コネクタ 189"/>
        <xdr:cNvCxnSpPr/>
      </xdr:nvCxnSpPr>
      <xdr:spPr>
        <a:xfrm flipV="1">
          <a:off x="4953000" y="13980826"/>
          <a:ext cx="0" cy="1497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20212</xdr:rowOff>
    </xdr:from>
    <xdr:ext cx="762000" cy="259045"/>
    <xdr:sp macro="" textlink="">
      <xdr:nvSpPr>
        <xdr:cNvPr id="191" name="人件費・物件費等の状況最小値テキスト"/>
        <xdr:cNvSpPr txBox="1"/>
      </xdr:nvSpPr>
      <xdr:spPr>
        <a:xfrm>
          <a:off x="5041900" y="1545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48135</xdr:rowOff>
    </xdr:from>
    <xdr:to>
      <xdr:col>24</xdr:col>
      <xdr:colOff>12700</xdr:colOff>
      <xdr:row>90</xdr:row>
      <xdr:rowOff>48135</xdr:rowOff>
    </xdr:to>
    <xdr:cxnSp macro="">
      <xdr:nvCxnSpPr>
        <xdr:cNvPr id="192" name="直線コネクタ 191"/>
        <xdr:cNvCxnSpPr/>
      </xdr:nvCxnSpPr>
      <xdr:spPr>
        <a:xfrm>
          <a:off x="4864100" y="1547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8303</xdr:rowOff>
    </xdr:from>
    <xdr:ext cx="762000" cy="259045"/>
    <xdr:sp macro="" textlink="">
      <xdr:nvSpPr>
        <xdr:cNvPr id="193" name="人件費・物件費等の状況最大値テキスト"/>
        <xdr:cNvSpPr txBox="1"/>
      </xdr:nvSpPr>
      <xdr:spPr>
        <a:xfrm>
          <a:off x="5041900" y="1372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93376</xdr:rowOff>
    </xdr:from>
    <xdr:to>
      <xdr:col>24</xdr:col>
      <xdr:colOff>12700</xdr:colOff>
      <xdr:row>81</xdr:row>
      <xdr:rowOff>93376</xdr:rowOff>
    </xdr:to>
    <xdr:cxnSp macro="">
      <xdr:nvCxnSpPr>
        <xdr:cNvPr id="194" name="直線コネクタ 193"/>
        <xdr:cNvCxnSpPr/>
      </xdr:nvCxnSpPr>
      <xdr:spPr>
        <a:xfrm>
          <a:off x="4864100" y="1398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1429</xdr:rowOff>
    </xdr:from>
    <xdr:to>
      <xdr:col>23</xdr:col>
      <xdr:colOff>133350</xdr:colOff>
      <xdr:row>85</xdr:row>
      <xdr:rowOff>46723</xdr:rowOff>
    </xdr:to>
    <xdr:cxnSp macro="">
      <xdr:nvCxnSpPr>
        <xdr:cNvPr id="195" name="直線コネクタ 194"/>
        <xdr:cNvCxnSpPr/>
      </xdr:nvCxnSpPr>
      <xdr:spPr>
        <a:xfrm flipV="1">
          <a:off x="4114800" y="14574679"/>
          <a:ext cx="838200" cy="45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142276</xdr:rowOff>
    </xdr:from>
    <xdr:ext cx="762000" cy="259045"/>
    <xdr:sp macro="" textlink="">
      <xdr:nvSpPr>
        <xdr:cNvPr id="196" name="人件費・物件費等の状況平均値テキスト"/>
        <xdr:cNvSpPr txBox="1"/>
      </xdr:nvSpPr>
      <xdr:spPr>
        <a:xfrm>
          <a:off x="5041900" y="14029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125749</xdr:rowOff>
    </xdr:from>
    <xdr:to>
      <xdr:col>23</xdr:col>
      <xdr:colOff>184150</xdr:colOff>
      <xdr:row>83</xdr:row>
      <xdr:rowOff>55899</xdr:rowOff>
    </xdr:to>
    <xdr:sp macro="" textlink="">
      <xdr:nvSpPr>
        <xdr:cNvPr id="197" name="フローチャート: 判断 196"/>
        <xdr:cNvSpPr/>
      </xdr:nvSpPr>
      <xdr:spPr>
        <a:xfrm>
          <a:off x="4902200" y="1418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105465</xdr:rowOff>
    </xdr:from>
    <xdr:to>
      <xdr:col>19</xdr:col>
      <xdr:colOff>133350</xdr:colOff>
      <xdr:row>85</xdr:row>
      <xdr:rowOff>46723</xdr:rowOff>
    </xdr:to>
    <xdr:cxnSp macro="">
      <xdr:nvCxnSpPr>
        <xdr:cNvPr id="198" name="直線コネクタ 197"/>
        <xdr:cNvCxnSpPr/>
      </xdr:nvCxnSpPr>
      <xdr:spPr>
        <a:xfrm>
          <a:off x="3225800" y="14507265"/>
          <a:ext cx="889000" cy="11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114897</xdr:rowOff>
    </xdr:from>
    <xdr:to>
      <xdr:col>19</xdr:col>
      <xdr:colOff>184150</xdr:colOff>
      <xdr:row>83</xdr:row>
      <xdr:rowOff>45047</xdr:rowOff>
    </xdr:to>
    <xdr:sp macro="" textlink="">
      <xdr:nvSpPr>
        <xdr:cNvPr id="199" name="フローチャート: 判断 198"/>
        <xdr:cNvSpPr/>
      </xdr:nvSpPr>
      <xdr:spPr>
        <a:xfrm>
          <a:off x="40640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55224</xdr:rowOff>
    </xdr:from>
    <xdr:ext cx="736600" cy="259045"/>
    <xdr:sp macro="" textlink="">
      <xdr:nvSpPr>
        <xdr:cNvPr id="200" name="テキスト ボックス 199"/>
        <xdr:cNvSpPr txBox="1"/>
      </xdr:nvSpPr>
      <xdr:spPr>
        <a:xfrm>
          <a:off x="3733800" y="13942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105465</xdr:rowOff>
    </xdr:from>
    <xdr:to>
      <xdr:col>15</xdr:col>
      <xdr:colOff>82550</xdr:colOff>
      <xdr:row>84</xdr:row>
      <xdr:rowOff>150673</xdr:rowOff>
    </xdr:to>
    <xdr:cxnSp macro="">
      <xdr:nvCxnSpPr>
        <xdr:cNvPr id="201" name="直線コネクタ 200"/>
        <xdr:cNvCxnSpPr/>
      </xdr:nvCxnSpPr>
      <xdr:spPr>
        <a:xfrm flipV="1">
          <a:off x="2336800" y="14507265"/>
          <a:ext cx="889000" cy="45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108367</xdr:rowOff>
    </xdr:from>
    <xdr:to>
      <xdr:col>15</xdr:col>
      <xdr:colOff>133350</xdr:colOff>
      <xdr:row>83</xdr:row>
      <xdr:rowOff>38517</xdr:rowOff>
    </xdr:to>
    <xdr:sp macro="" textlink="">
      <xdr:nvSpPr>
        <xdr:cNvPr id="202" name="フローチャート: 判断 201"/>
        <xdr:cNvSpPr/>
      </xdr:nvSpPr>
      <xdr:spPr>
        <a:xfrm>
          <a:off x="3175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48694</xdr:rowOff>
    </xdr:from>
    <xdr:ext cx="762000" cy="259045"/>
    <xdr:sp macro="" textlink="">
      <xdr:nvSpPr>
        <xdr:cNvPr id="203" name="テキスト ボックス 202"/>
        <xdr:cNvSpPr txBox="1"/>
      </xdr:nvSpPr>
      <xdr:spPr>
        <a:xfrm>
          <a:off x="2844800" y="13936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125347</xdr:rowOff>
    </xdr:from>
    <xdr:to>
      <xdr:col>11</xdr:col>
      <xdr:colOff>31750</xdr:colOff>
      <xdr:row>84</xdr:row>
      <xdr:rowOff>150673</xdr:rowOff>
    </xdr:to>
    <xdr:cxnSp macro="">
      <xdr:nvCxnSpPr>
        <xdr:cNvPr id="204" name="直線コネクタ 203"/>
        <xdr:cNvCxnSpPr/>
      </xdr:nvCxnSpPr>
      <xdr:spPr>
        <a:xfrm>
          <a:off x="1447800" y="14527147"/>
          <a:ext cx="889000" cy="2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101640</xdr:rowOff>
    </xdr:from>
    <xdr:to>
      <xdr:col>11</xdr:col>
      <xdr:colOff>82550</xdr:colOff>
      <xdr:row>83</xdr:row>
      <xdr:rowOff>31790</xdr:rowOff>
    </xdr:to>
    <xdr:sp macro="" textlink="">
      <xdr:nvSpPr>
        <xdr:cNvPr id="205" name="フローチャート: 判断 204"/>
        <xdr:cNvSpPr/>
      </xdr:nvSpPr>
      <xdr:spPr>
        <a:xfrm>
          <a:off x="2286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41967</xdr:rowOff>
    </xdr:from>
    <xdr:ext cx="762000" cy="259045"/>
    <xdr:sp macro="" textlink="">
      <xdr:nvSpPr>
        <xdr:cNvPr id="206" name="テキスト ボックス 205"/>
        <xdr:cNvSpPr txBox="1"/>
      </xdr:nvSpPr>
      <xdr:spPr>
        <a:xfrm>
          <a:off x="1955800" y="1392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78246</xdr:rowOff>
    </xdr:from>
    <xdr:to>
      <xdr:col>7</xdr:col>
      <xdr:colOff>31750</xdr:colOff>
      <xdr:row>83</xdr:row>
      <xdr:rowOff>8396</xdr:rowOff>
    </xdr:to>
    <xdr:sp macro="" textlink="">
      <xdr:nvSpPr>
        <xdr:cNvPr id="207" name="フローチャート: 判断 206"/>
        <xdr:cNvSpPr/>
      </xdr:nvSpPr>
      <xdr:spPr>
        <a:xfrm>
          <a:off x="1397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18573</xdr:rowOff>
    </xdr:from>
    <xdr:ext cx="762000" cy="259045"/>
    <xdr:sp macro="" textlink="">
      <xdr:nvSpPr>
        <xdr:cNvPr id="208" name="テキスト ボックス 207"/>
        <xdr:cNvSpPr txBox="1"/>
      </xdr:nvSpPr>
      <xdr:spPr>
        <a:xfrm>
          <a:off x="1066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122079</xdr:rowOff>
    </xdr:from>
    <xdr:to>
      <xdr:col>23</xdr:col>
      <xdr:colOff>184150</xdr:colOff>
      <xdr:row>85</xdr:row>
      <xdr:rowOff>52229</xdr:rowOff>
    </xdr:to>
    <xdr:sp macro="" textlink="">
      <xdr:nvSpPr>
        <xdr:cNvPr id="214" name="楕円 213"/>
        <xdr:cNvSpPr/>
      </xdr:nvSpPr>
      <xdr:spPr>
        <a:xfrm>
          <a:off x="4902200" y="1452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94156</xdr:rowOff>
    </xdr:from>
    <xdr:ext cx="762000" cy="259045"/>
    <xdr:sp macro="" textlink="">
      <xdr:nvSpPr>
        <xdr:cNvPr id="215" name="人件費・物件費等の状況該当値テキスト"/>
        <xdr:cNvSpPr txBox="1"/>
      </xdr:nvSpPr>
      <xdr:spPr>
        <a:xfrm>
          <a:off x="5041900" y="14495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167373</xdr:rowOff>
    </xdr:from>
    <xdr:to>
      <xdr:col>19</xdr:col>
      <xdr:colOff>184150</xdr:colOff>
      <xdr:row>85</xdr:row>
      <xdr:rowOff>97523</xdr:rowOff>
    </xdr:to>
    <xdr:sp macro="" textlink="">
      <xdr:nvSpPr>
        <xdr:cNvPr id="216" name="楕円 215"/>
        <xdr:cNvSpPr/>
      </xdr:nvSpPr>
      <xdr:spPr>
        <a:xfrm>
          <a:off x="4064000" y="1456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82300</xdr:rowOff>
    </xdr:from>
    <xdr:ext cx="736600" cy="259045"/>
    <xdr:sp macro="" textlink="">
      <xdr:nvSpPr>
        <xdr:cNvPr id="217" name="テキスト ボックス 216"/>
        <xdr:cNvSpPr txBox="1"/>
      </xdr:nvSpPr>
      <xdr:spPr>
        <a:xfrm>
          <a:off x="3733800" y="14655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54665</xdr:rowOff>
    </xdr:from>
    <xdr:to>
      <xdr:col>15</xdr:col>
      <xdr:colOff>133350</xdr:colOff>
      <xdr:row>84</xdr:row>
      <xdr:rowOff>156265</xdr:rowOff>
    </xdr:to>
    <xdr:sp macro="" textlink="">
      <xdr:nvSpPr>
        <xdr:cNvPr id="218" name="楕円 217"/>
        <xdr:cNvSpPr/>
      </xdr:nvSpPr>
      <xdr:spPr>
        <a:xfrm>
          <a:off x="3175000" y="1445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141042</xdr:rowOff>
    </xdr:from>
    <xdr:ext cx="762000" cy="259045"/>
    <xdr:sp macro="" textlink="">
      <xdr:nvSpPr>
        <xdr:cNvPr id="219" name="テキスト ボックス 218"/>
        <xdr:cNvSpPr txBox="1"/>
      </xdr:nvSpPr>
      <xdr:spPr>
        <a:xfrm>
          <a:off x="2844800" y="14542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99873</xdr:rowOff>
    </xdr:from>
    <xdr:to>
      <xdr:col>11</xdr:col>
      <xdr:colOff>82550</xdr:colOff>
      <xdr:row>85</xdr:row>
      <xdr:rowOff>30023</xdr:rowOff>
    </xdr:to>
    <xdr:sp macro="" textlink="">
      <xdr:nvSpPr>
        <xdr:cNvPr id="220" name="楕円 219"/>
        <xdr:cNvSpPr/>
      </xdr:nvSpPr>
      <xdr:spPr>
        <a:xfrm>
          <a:off x="2286000" y="1450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14800</xdr:rowOff>
    </xdr:from>
    <xdr:ext cx="762000" cy="259045"/>
    <xdr:sp macro="" textlink="">
      <xdr:nvSpPr>
        <xdr:cNvPr id="221" name="テキスト ボックス 220"/>
        <xdr:cNvSpPr txBox="1"/>
      </xdr:nvSpPr>
      <xdr:spPr>
        <a:xfrm>
          <a:off x="1955800" y="14588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74547</xdr:rowOff>
    </xdr:from>
    <xdr:to>
      <xdr:col>7</xdr:col>
      <xdr:colOff>31750</xdr:colOff>
      <xdr:row>85</xdr:row>
      <xdr:rowOff>4697</xdr:rowOff>
    </xdr:to>
    <xdr:sp macro="" textlink="">
      <xdr:nvSpPr>
        <xdr:cNvPr id="222" name="楕円 221"/>
        <xdr:cNvSpPr/>
      </xdr:nvSpPr>
      <xdr:spPr>
        <a:xfrm>
          <a:off x="1397000" y="1447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160924</xdr:rowOff>
    </xdr:from>
    <xdr:ext cx="762000" cy="259045"/>
    <xdr:sp macro="" textlink="">
      <xdr:nvSpPr>
        <xdr:cNvPr id="223" name="テキスト ボックス 222"/>
        <xdr:cNvSpPr txBox="1"/>
      </xdr:nvSpPr>
      <xdr:spPr>
        <a:xfrm>
          <a:off x="1066800" y="1456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前年度と比較し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したが、この要因は職員数が少なく階層変動の影響が顕著であることと、職種区分間の移動があった為である。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なお、類似団体平均を大きく上回っているが、主な要因は対象である一般行政職の年齢構成における若年層の割合が低いためである。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今後とも給与と職員数及び年齢構成の適正化に務める。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1693</xdr:rowOff>
    </xdr:from>
    <xdr:to>
      <xdr:col>81</xdr:col>
      <xdr:colOff>44450</xdr:colOff>
      <xdr:row>90</xdr:row>
      <xdr:rowOff>59266</xdr:rowOff>
    </xdr:to>
    <xdr:cxnSp macro="">
      <xdr:nvCxnSpPr>
        <xdr:cNvPr id="252" name="直線コネクタ 251"/>
        <xdr:cNvCxnSpPr/>
      </xdr:nvCxnSpPr>
      <xdr:spPr>
        <a:xfrm flipV="1">
          <a:off x="17018000" y="1388914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53" name="給与水準   （国との比較）最小値テキスト"/>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4" name="直線コネクタ 253"/>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88070</xdr:rowOff>
    </xdr:from>
    <xdr:ext cx="762000" cy="259045"/>
    <xdr:sp macro="" textlink="">
      <xdr:nvSpPr>
        <xdr:cNvPr id="255" name="給与水準   （国との比較）最大値テキスト"/>
        <xdr:cNvSpPr txBox="1"/>
      </xdr:nvSpPr>
      <xdr:spPr>
        <a:xfrm>
          <a:off x="17106900" y="136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1693</xdr:rowOff>
    </xdr:from>
    <xdr:to>
      <xdr:col>81</xdr:col>
      <xdr:colOff>133350</xdr:colOff>
      <xdr:row>81</xdr:row>
      <xdr:rowOff>1693</xdr:rowOff>
    </xdr:to>
    <xdr:cxnSp macro="">
      <xdr:nvCxnSpPr>
        <xdr:cNvPr id="256" name="直線コネクタ 255"/>
        <xdr:cNvCxnSpPr/>
      </xdr:nvCxnSpPr>
      <xdr:spPr>
        <a:xfrm>
          <a:off x="16929100" y="1388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144780</xdr:rowOff>
    </xdr:from>
    <xdr:to>
      <xdr:col>81</xdr:col>
      <xdr:colOff>44450</xdr:colOff>
      <xdr:row>89</xdr:row>
      <xdr:rowOff>69850</xdr:rowOff>
    </xdr:to>
    <xdr:cxnSp macro="">
      <xdr:nvCxnSpPr>
        <xdr:cNvPr id="257" name="直線コネクタ 256"/>
        <xdr:cNvCxnSpPr/>
      </xdr:nvCxnSpPr>
      <xdr:spPr>
        <a:xfrm flipV="1">
          <a:off x="16179800" y="1523238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105004</xdr:rowOff>
    </xdr:from>
    <xdr:ext cx="762000" cy="259045"/>
    <xdr:sp macro="" textlink="">
      <xdr:nvSpPr>
        <xdr:cNvPr id="258" name="給与水準   （国との比較）平均値テキスト"/>
        <xdr:cNvSpPr txBox="1"/>
      </xdr:nvSpPr>
      <xdr:spPr>
        <a:xfrm>
          <a:off x="17106900" y="14849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88477</xdr:rowOff>
    </xdr:from>
    <xdr:to>
      <xdr:col>81</xdr:col>
      <xdr:colOff>95250</xdr:colOff>
      <xdr:row>88</xdr:row>
      <xdr:rowOff>18627</xdr:rowOff>
    </xdr:to>
    <xdr:sp macro="" textlink="">
      <xdr:nvSpPr>
        <xdr:cNvPr id="259" name="フローチャート: 判断 258"/>
        <xdr:cNvSpPr/>
      </xdr:nvSpPr>
      <xdr:spPr>
        <a:xfrm>
          <a:off x="169672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45720</xdr:rowOff>
    </xdr:from>
    <xdr:to>
      <xdr:col>77</xdr:col>
      <xdr:colOff>44450</xdr:colOff>
      <xdr:row>89</xdr:row>
      <xdr:rowOff>69850</xdr:rowOff>
    </xdr:to>
    <xdr:cxnSp macro="">
      <xdr:nvCxnSpPr>
        <xdr:cNvPr id="260" name="直線コネクタ 259"/>
        <xdr:cNvCxnSpPr/>
      </xdr:nvCxnSpPr>
      <xdr:spPr>
        <a:xfrm>
          <a:off x="15290800" y="153047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88477</xdr:rowOff>
    </xdr:from>
    <xdr:to>
      <xdr:col>77</xdr:col>
      <xdr:colOff>95250</xdr:colOff>
      <xdr:row>88</xdr:row>
      <xdr:rowOff>18627</xdr:rowOff>
    </xdr:to>
    <xdr:sp macro="" textlink="">
      <xdr:nvSpPr>
        <xdr:cNvPr id="261" name="フローチャート: 判断 260"/>
        <xdr:cNvSpPr/>
      </xdr:nvSpPr>
      <xdr:spPr>
        <a:xfrm>
          <a:off x="16129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28804</xdr:rowOff>
    </xdr:from>
    <xdr:ext cx="736600" cy="259045"/>
    <xdr:sp macro="" textlink="">
      <xdr:nvSpPr>
        <xdr:cNvPr id="262" name="テキスト ボックス 261"/>
        <xdr:cNvSpPr txBox="1"/>
      </xdr:nvSpPr>
      <xdr:spPr>
        <a:xfrm>
          <a:off x="15798800" y="14773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37677</xdr:rowOff>
    </xdr:from>
    <xdr:to>
      <xdr:col>72</xdr:col>
      <xdr:colOff>203200</xdr:colOff>
      <xdr:row>89</xdr:row>
      <xdr:rowOff>45720</xdr:rowOff>
    </xdr:to>
    <xdr:cxnSp macro="">
      <xdr:nvCxnSpPr>
        <xdr:cNvPr id="263" name="直線コネクタ 262"/>
        <xdr:cNvCxnSpPr/>
      </xdr:nvCxnSpPr>
      <xdr:spPr>
        <a:xfrm>
          <a:off x="14401800" y="1529672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88477</xdr:rowOff>
    </xdr:from>
    <xdr:to>
      <xdr:col>73</xdr:col>
      <xdr:colOff>44450</xdr:colOff>
      <xdr:row>88</xdr:row>
      <xdr:rowOff>18627</xdr:rowOff>
    </xdr:to>
    <xdr:sp macro="" textlink="">
      <xdr:nvSpPr>
        <xdr:cNvPr id="264" name="フローチャート: 判断 263"/>
        <xdr:cNvSpPr/>
      </xdr:nvSpPr>
      <xdr:spPr>
        <a:xfrm>
          <a:off x="15240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28804</xdr:rowOff>
    </xdr:from>
    <xdr:ext cx="762000" cy="259045"/>
    <xdr:sp macro="" textlink="">
      <xdr:nvSpPr>
        <xdr:cNvPr id="265" name="テキスト ボックス 264"/>
        <xdr:cNvSpPr txBox="1"/>
      </xdr:nvSpPr>
      <xdr:spPr>
        <a:xfrm>
          <a:off x="14909800" y="1477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152823</xdr:rowOff>
    </xdr:from>
    <xdr:to>
      <xdr:col>68</xdr:col>
      <xdr:colOff>152400</xdr:colOff>
      <xdr:row>89</xdr:row>
      <xdr:rowOff>37677</xdr:rowOff>
    </xdr:to>
    <xdr:cxnSp macro="">
      <xdr:nvCxnSpPr>
        <xdr:cNvPr id="266" name="直線コネクタ 265"/>
        <xdr:cNvCxnSpPr/>
      </xdr:nvCxnSpPr>
      <xdr:spPr>
        <a:xfrm>
          <a:off x="13512800" y="1524042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56304</xdr:rowOff>
    </xdr:from>
    <xdr:to>
      <xdr:col>68</xdr:col>
      <xdr:colOff>203200</xdr:colOff>
      <xdr:row>87</xdr:row>
      <xdr:rowOff>157904</xdr:rowOff>
    </xdr:to>
    <xdr:sp macro="" textlink="">
      <xdr:nvSpPr>
        <xdr:cNvPr id="267" name="フローチャート: 判断 266"/>
        <xdr:cNvSpPr/>
      </xdr:nvSpPr>
      <xdr:spPr>
        <a:xfrm>
          <a:off x="14351000" y="149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168081</xdr:rowOff>
    </xdr:from>
    <xdr:ext cx="762000" cy="259045"/>
    <xdr:sp macro="" textlink="">
      <xdr:nvSpPr>
        <xdr:cNvPr id="268" name="テキスト ボックス 267"/>
        <xdr:cNvSpPr txBox="1"/>
      </xdr:nvSpPr>
      <xdr:spPr>
        <a:xfrm>
          <a:off x="14020800" y="1474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72389</xdr:rowOff>
    </xdr:from>
    <xdr:to>
      <xdr:col>64</xdr:col>
      <xdr:colOff>152400</xdr:colOff>
      <xdr:row>88</xdr:row>
      <xdr:rowOff>2539</xdr:rowOff>
    </xdr:to>
    <xdr:sp macro="" textlink="">
      <xdr:nvSpPr>
        <xdr:cNvPr id="269" name="フローチャート: 判断 268"/>
        <xdr:cNvSpPr/>
      </xdr:nvSpPr>
      <xdr:spPr>
        <a:xfrm>
          <a:off x="13462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12716</xdr:rowOff>
    </xdr:from>
    <xdr:ext cx="762000" cy="259045"/>
    <xdr:sp macro="" textlink="">
      <xdr:nvSpPr>
        <xdr:cNvPr id="270" name="テキスト ボックス 269"/>
        <xdr:cNvSpPr txBox="1"/>
      </xdr:nvSpPr>
      <xdr:spPr>
        <a:xfrm>
          <a:off x="13131800" y="147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93980</xdr:rowOff>
    </xdr:from>
    <xdr:to>
      <xdr:col>81</xdr:col>
      <xdr:colOff>95250</xdr:colOff>
      <xdr:row>89</xdr:row>
      <xdr:rowOff>24130</xdr:rowOff>
    </xdr:to>
    <xdr:sp macro="" textlink="">
      <xdr:nvSpPr>
        <xdr:cNvPr id="276" name="楕円 275"/>
        <xdr:cNvSpPr/>
      </xdr:nvSpPr>
      <xdr:spPr>
        <a:xfrm>
          <a:off x="169672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66057</xdr:rowOff>
    </xdr:from>
    <xdr:ext cx="762000" cy="259045"/>
    <xdr:sp macro="" textlink="">
      <xdr:nvSpPr>
        <xdr:cNvPr id="277" name="給与水準   （国との比較）該当値テキスト"/>
        <xdr:cNvSpPr txBox="1"/>
      </xdr:nvSpPr>
      <xdr:spPr>
        <a:xfrm>
          <a:off x="17106900" y="1515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19050</xdr:rowOff>
    </xdr:from>
    <xdr:to>
      <xdr:col>77</xdr:col>
      <xdr:colOff>95250</xdr:colOff>
      <xdr:row>89</xdr:row>
      <xdr:rowOff>120650</xdr:rowOff>
    </xdr:to>
    <xdr:sp macro="" textlink="">
      <xdr:nvSpPr>
        <xdr:cNvPr id="278" name="楕円 277"/>
        <xdr:cNvSpPr/>
      </xdr:nvSpPr>
      <xdr:spPr>
        <a:xfrm>
          <a:off x="16129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105427</xdr:rowOff>
    </xdr:from>
    <xdr:ext cx="736600" cy="259045"/>
    <xdr:sp macro="" textlink="">
      <xdr:nvSpPr>
        <xdr:cNvPr id="279" name="テキスト ボックス 278"/>
        <xdr:cNvSpPr txBox="1"/>
      </xdr:nvSpPr>
      <xdr:spPr>
        <a:xfrm>
          <a:off x="15798800" y="1536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166370</xdr:rowOff>
    </xdr:from>
    <xdr:to>
      <xdr:col>73</xdr:col>
      <xdr:colOff>44450</xdr:colOff>
      <xdr:row>89</xdr:row>
      <xdr:rowOff>96520</xdr:rowOff>
    </xdr:to>
    <xdr:sp macro="" textlink="">
      <xdr:nvSpPr>
        <xdr:cNvPr id="280" name="楕円 279"/>
        <xdr:cNvSpPr/>
      </xdr:nvSpPr>
      <xdr:spPr>
        <a:xfrm>
          <a:off x="15240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81297</xdr:rowOff>
    </xdr:from>
    <xdr:ext cx="762000" cy="259045"/>
    <xdr:sp macro="" textlink="">
      <xdr:nvSpPr>
        <xdr:cNvPr id="281" name="テキスト ボックス 280"/>
        <xdr:cNvSpPr txBox="1"/>
      </xdr:nvSpPr>
      <xdr:spPr>
        <a:xfrm>
          <a:off x="14909800" y="1534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158327</xdr:rowOff>
    </xdr:from>
    <xdr:to>
      <xdr:col>68</xdr:col>
      <xdr:colOff>203200</xdr:colOff>
      <xdr:row>89</xdr:row>
      <xdr:rowOff>88477</xdr:rowOff>
    </xdr:to>
    <xdr:sp macro="" textlink="">
      <xdr:nvSpPr>
        <xdr:cNvPr id="282" name="楕円 281"/>
        <xdr:cNvSpPr/>
      </xdr:nvSpPr>
      <xdr:spPr>
        <a:xfrm>
          <a:off x="14351000" y="1524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73254</xdr:rowOff>
    </xdr:from>
    <xdr:ext cx="762000" cy="259045"/>
    <xdr:sp macro="" textlink="">
      <xdr:nvSpPr>
        <xdr:cNvPr id="283" name="テキスト ボックス 282"/>
        <xdr:cNvSpPr txBox="1"/>
      </xdr:nvSpPr>
      <xdr:spPr>
        <a:xfrm>
          <a:off x="14020800" y="1533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102023</xdr:rowOff>
    </xdr:from>
    <xdr:to>
      <xdr:col>64</xdr:col>
      <xdr:colOff>152400</xdr:colOff>
      <xdr:row>89</xdr:row>
      <xdr:rowOff>32173</xdr:rowOff>
    </xdr:to>
    <xdr:sp macro="" textlink="">
      <xdr:nvSpPr>
        <xdr:cNvPr id="284" name="楕円 283"/>
        <xdr:cNvSpPr/>
      </xdr:nvSpPr>
      <xdr:spPr>
        <a:xfrm>
          <a:off x="13462000" y="1518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16950</xdr:rowOff>
    </xdr:from>
    <xdr:ext cx="762000" cy="259045"/>
    <xdr:sp macro="" textlink="">
      <xdr:nvSpPr>
        <xdr:cNvPr id="285" name="テキスト ボックス 284"/>
        <xdr:cNvSpPr txBox="1"/>
      </xdr:nvSpPr>
      <xdr:spPr>
        <a:xfrm>
          <a:off x="13131800" y="1527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平均を上回っているが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、認定こども園の園児の増加に伴い職員数が増員されていることが主な要因となっている。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163322</xdr:rowOff>
    </xdr:from>
    <xdr:to>
      <xdr:col>81</xdr:col>
      <xdr:colOff>44450</xdr:colOff>
      <xdr:row>67</xdr:row>
      <xdr:rowOff>126202</xdr:rowOff>
    </xdr:to>
    <xdr:cxnSp macro="">
      <xdr:nvCxnSpPr>
        <xdr:cNvPr id="317" name="直線コネクタ 316"/>
        <xdr:cNvCxnSpPr/>
      </xdr:nvCxnSpPr>
      <xdr:spPr>
        <a:xfrm flipV="1">
          <a:off x="17018000" y="9935972"/>
          <a:ext cx="0" cy="16773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98279</xdr:rowOff>
    </xdr:from>
    <xdr:ext cx="762000" cy="259045"/>
    <xdr:sp macro="" textlink="">
      <xdr:nvSpPr>
        <xdr:cNvPr id="318" name="定員管理の状況最小値テキスト"/>
        <xdr:cNvSpPr txBox="1"/>
      </xdr:nvSpPr>
      <xdr:spPr>
        <a:xfrm>
          <a:off x="17106900" y="1158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126202</xdr:rowOff>
    </xdr:from>
    <xdr:to>
      <xdr:col>81</xdr:col>
      <xdr:colOff>133350</xdr:colOff>
      <xdr:row>67</xdr:row>
      <xdr:rowOff>126202</xdr:rowOff>
    </xdr:to>
    <xdr:cxnSp macro="">
      <xdr:nvCxnSpPr>
        <xdr:cNvPr id="319" name="直線コネクタ 318"/>
        <xdr:cNvCxnSpPr/>
      </xdr:nvCxnSpPr>
      <xdr:spPr>
        <a:xfrm>
          <a:off x="16929100" y="1161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78249</xdr:rowOff>
    </xdr:from>
    <xdr:ext cx="762000" cy="259045"/>
    <xdr:sp macro="" textlink="">
      <xdr:nvSpPr>
        <xdr:cNvPr id="320" name="定員管理の状況最大値テキスト"/>
        <xdr:cNvSpPr txBox="1"/>
      </xdr:nvSpPr>
      <xdr:spPr>
        <a:xfrm>
          <a:off x="17106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163322</xdr:rowOff>
    </xdr:from>
    <xdr:to>
      <xdr:col>81</xdr:col>
      <xdr:colOff>133350</xdr:colOff>
      <xdr:row>57</xdr:row>
      <xdr:rowOff>163322</xdr:rowOff>
    </xdr:to>
    <xdr:cxnSp macro="">
      <xdr:nvCxnSpPr>
        <xdr:cNvPr id="321" name="直線コネクタ 320"/>
        <xdr:cNvCxnSpPr/>
      </xdr:nvCxnSpPr>
      <xdr:spPr>
        <a:xfrm>
          <a:off x="16929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87449</xdr:rowOff>
    </xdr:from>
    <xdr:to>
      <xdr:col>81</xdr:col>
      <xdr:colOff>44450</xdr:colOff>
      <xdr:row>60</xdr:row>
      <xdr:rowOff>108131</xdr:rowOff>
    </xdr:to>
    <xdr:cxnSp macro="">
      <xdr:nvCxnSpPr>
        <xdr:cNvPr id="322" name="直線コネクタ 321"/>
        <xdr:cNvCxnSpPr/>
      </xdr:nvCxnSpPr>
      <xdr:spPr>
        <a:xfrm>
          <a:off x="16179800" y="10374449"/>
          <a:ext cx="8382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38008</xdr:rowOff>
    </xdr:from>
    <xdr:ext cx="762000" cy="259045"/>
    <xdr:sp macro="" textlink="">
      <xdr:nvSpPr>
        <xdr:cNvPr id="323" name="定員管理の状況平均値テキスト"/>
        <xdr:cNvSpPr txBox="1"/>
      </xdr:nvSpPr>
      <xdr:spPr>
        <a:xfrm>
          <a:off x="17106900" y="10153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21481</xdr:rowOff>
    </xdr:from>
    <xdr:to>
      <xdr:col>81</xdr:col>
      <xdr:colOff>95250</xdr:colOff>
      <xdr:row>60</xdr:row>
      <xdr:rowOff>123081</xdr:rowOff>
    </xdr:to>
    <xdr:sp macro="" textlink="">
      <xdr:nvSpPr>
        <xdr:cNvPr id="324" name="フローチャート: 判断 323"/>
        <xdr:cNvSpPr/>
      </xdr:nvSpPr>
      <xdr:spPr>
        <a:xfrm>
          <a:off x="169672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40912</xdr:rowOff>
    </xdr:from>
    <xdr:to>
      <xdr:col>77</xdr:col>
      <xdr:colOff>44450</xdr:colOff>
      <xdr:row>60</xdr:row>
      <xdr:rowOff>87449</xdr:rowOff>
    </xdr:to>
    <xdr:cxnSp macro="">
      <xdr:nvCxnSpPr>
        <xdr:cNvPr id="325" name="直線コネクタ 324"/>
        <xdr:cNvCxnSpPr/>
      </xdr:nvCxnSpPr>
      <xdr:spPr>
        <a:xfrm>
          <a:off x="15290800" y="10327912"/>
          <a:ext cx="889000" cy="4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3556</xdr:rowOff>
    </xdr:from>
    <xdr:to>
      <xdr:col>77</xdr:col>
      <xdr:colOff>95250</xdr:colOff>
      <xdr:row>60</xdr:row>
      <xdr:rowOff>105156</xdr:rowOff>
    </xdr:to>
    <xdr:sp macro="" textlink="">
      <xdr:nvSpPr>
        <xdr:cNvPr id="326" name="フローチャート: 判断 325"/>
        <xdr:cNvSpPr/>
      </xdr:nvSpPr>
      <xdr:spPr>
        <a:xfrm>
          <a:off x="16129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115333</xdr:rowOff>
    </xdr:from>
    <xdr:ext cx="736600" cy="259045"/>
    <xdr:sp macro="" textlink="">
      <xdr:nvSpPr>
        <xdr:cNvPr id="327" name="テキスト ボックス 326"/>
        <xdr:cNvSpPr txBox="1"/>
      </xdr:nvSpPr>
      <xdr:spPr>
        <a:xfrm>
          <a:off x="15798800" y="1005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2649</xdr:rowOff>
    </xdr:from>
    <xdr:to>
      <xdr:col>72</xdr:col>
      <xdr:colOff>203200</xdr:colOff>
      <xdr:row>60</xdr:row>
      <xdr:rowOff>40912</xdr:rowOff>
    </xdr:to>
    <xdr:cxnSp macro="">
      <xdr:nvCxnSpPr>
        <xdr:cNvPr id="328" name="直線コネクタ 327"/>
        <xdr:cNvCxnSpPr/>
      </xdr:nvCxnSpPr>
      <xdr:spPr>
        <a:xfrm>
          <a:off x="14401800" y="10289649"/>
          <a:ext cx="889000" cy="38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2866</xdr:rowOff>
    </xdr:from>
    <xdr:to>
      <xdr:col>73</xdr:col>
      <xdr:colOff>44450</xdr:colOff>
      <xdr:row>60</xdr:row>
      <xdr:rowOff>104466</xdr:rowOff>
    </xdr:to>
    <xdr:sp macro="" textlink="">
      <xdr:nvSpPr>
        <xdr:cNvPr id="329" name="フローチャート: 判断 328"/>
        <xdr:cNvSpPr/>
      </xdr:nvSpPr>
      <xdr:spPr>
        <a:xfrm>
          <a:off x="15240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89243</xdr:rowOff>
    </xdr:from>
    <xdr:ext cx="762000" cy="259045"/>
    <xdr:sp macro="" textlink="">
      <xdr:nvSpPr>
        <xdr:cNvPr id="330" name="テキスト ボックス 329"/>
        <xdr:cNvSpPr txBox="1"/>
      </xdr:nvSpPr>
      <xdr:spPr>
        <a:xfrm>
          <a:off x="14909800" y="1037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157208</xdr:rowOff>
    </xdr:from>
    <xdr:to>
      <xdr:col>68</xdr:col>
      <xdr:colOff>152400</xdr:colOff>
      <xdr:row>60</xdr:row>
      <xdr:rowOff>2649</xdr:rowOff>
    </xdr:to>
    <xdr:cxnSp macro="">
      <xdr:nvCxnSpPr>
        <xdr:cNvPr id="331" name="直線コネクタ 330"/>
        <xdr:cNvCxnSpPr/>
      </xdr:nvCxnSpPr>
      <xdr:spPr>
        <a:xfrm>
          <a:off x="13512800" y="10272758"/>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453</xdr:rowOff>
    </xdr:from>
    <xdr:to>
      <xdr:col>68</xdr:col>
      <xdr:colOff>203200</xdr:colOff>
      <xdr:row>60</xdr:row>
      <xdr:rowOff>102053</xdr:rowOff>
    </xdr:to>
    <xdr:sp macro="" textlink="">
      <xdr:nvSpPr>
        <xdr:cNvPr id="332" name="フローチャート: 判断 331"/>
        <xdr:cNvSpPr/>
      </xdr:nvSpPr>
      <xdr:spPr>
        <a:xfrm>
          <a:off x="14351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86830</xdr:rowOff>
    </xdr:from>
    <xdr:ext cx="762000" cy="259045"/>
    <xdr:sp macro="" textlink="">
      <xdr:nvSpPr>
        <xdr:cNvPr id="333" name="テキスト ボックス 332"/>
        <xdr:cNvSpPr txBox="1"/>
      </xdr:nvSpPr>
      <xdr:spPr>
        <a:xfrm>
          <a:off x="14020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153289</xdr:rowOff>
    </xdr:from>
    <xdr:to>
      <xdr:col>64</xdr:col>
      <xdr:colOff>152400</xdr:colOff>
      <xdr:row>60</xdr:row>
      <xdr:rowOff>83439</xdr:rowOff>
    </xdr:to>
    <xdr:sp macro="" textlink="">
      <xdr:nvSpPr>
        <xdr:cNvPr id="334" name="フローチャート: 判断 333"/>
        <xdr:cNvSpPr/>
      </xdr:nvSpPr>
      <xdr:spPr>
        <a:xfrm>
          <a:off x="13462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68216</xdr:rowOff>
    </xdr:from>
    <xdr:ext cx="762000" cy="259045"/>
    <xdr:sp macro="" textlink="">
      <xdr:nvSpPr>
        <xdr:cNvPr id="335" name="テキスト ボックス 334"/>
        <xdr:cNvSpPr txBox="1"/>
      </xdr:nvSpPr>
      <xdr:spPr>
        <a:xfrm>
          <a:off x="13131800" y="1035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57331</xdr:rowOff>
    </xdr:from>
    <xdr:to>
      <xdr:col>81</xdr:col>
      <xdr:colOff>95250</xdr:colOff>
      <xdr:row>60</xdr:row>
      <xdr:rowOff>158931</xdr:rowOff>
    </xdr:to>
    <xdr:sp macro="" textlink="">
      <xdr:nvSpPr>
        <xdr:cNvPr id="341" name="楕円 340"/>
        <xdr:cNvSpPr/>
      </xdr:nvSpPr>
      <xdr:spPr>
        <a:xfrm>
          <a:off x="16967200" y="1034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29408</xdr:rowOff>
    </xdr:from>
    <xdr:ext cx="762000" cy="259045"/>
    <xdr:sp macro="" textlink="">
      <xdr:nvSpPr>
        <xdr:cNvPr id="342" name="定員管理の状況該当値テキスト"/>
        <xdr:cNvSpPr txBox="1"/>
      </xdr:nvSpPr>
      <xdr:spPr>
        <a:xfrm>
          <a:off x="17106900" y="10316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36649</xdr:rowOff>
    </xdr:from>
    <xdr:to>
      <xdr:col>77</xdr:col>
      <xdr:colOff>95250</xdr:colOff>
      <xdr:row>60</xdr:row>
      <xdr:rowOff>138249</xdr:rowOff>
    </xdr:to>
    <xdr:sp macro="" textlink="">
      <xdr:nvSpPr>
        <xdr:cNvPr id="343" name="楕円 342"/>
        <xdr:cNvSpPr/>
      </xdr:nvSpPr>
      <xdr:spPr>
        <a:xfrm>
          <a:off x="16129000" y="1032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123026</xdr:rowOff>
    </xdr:from>
    <xdr:ext cx="736600" cy="259045"/>
    <xdr:sp macro="" textlink="">
      <xdr:nvSpPr>
        <xdr:cNvPr id="344" name="テキスト ボックス 343"/>
        <xdr:cNvSpPr txBox="1"/>
      </xdr:nvSpPr>
      <xdr:spPr>
        <a:xfrm>
          <a:off x="15798800" y="10410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161562</xdr:rowOff>
    </xdr:from>
    <xdr:to>
      <xdr:col>73</xdr:col>
      <xdr:colOff>44450</xdr:colOff>
      <xdr:row>60</xdr:row>
      <xdr:rowOff>91712</xdr:rowOff>
    </xdr:to>
    <xdr:sp macro="" textlink="">
      <xdr:nvSpPr>
        <xdr:cNvPr id="345" name="楕円 344"/>
        <xdr:cNvSpPr/>
      </xdr:nvSpPr>
      <xdr:spPr>
        <a:xfrm>
          <a:off x="15240000" y="1027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101889</xdr:rowOff>
    </xdr:from>
    <xdr:ext cx="762000" cy="259045"/>
    <xdr:sp macro="" textlink="">
      <xdr:nvSpPr>
        <xdr:cNvPr id="346" name="テキスト ボックス 345"/>
        <xdr:cNvSpPr txBox="1"/>
      </xdr:nvSpPr>
      <xdr:spPr>
        <a:xfrm>
          <a:off x="14909800" y="10045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123299</xdr:rowOff>
    </xdr:from>
    <xdr:to>
      <xdr:col>68</xdr:col>
      <xdr:colOff>203200</xdr:colOff>
      <xdr:row>60</xdr:row>
      <xdr:rowOff>53449</xdr:rowOff>
    </xdr:to>
    <xdr:sp macro="" textlink="">
      <xdr:nvSpPr>
        <xdr:cNvPr id="347" name="楕円 346"/>
        <xdr:cNvSpPr/>
      </xdr:nvSpPr>
      <xdr:spPr>
        <a:xfrm>
          <a:off x="14351000" y="1023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63626</xdr:rowOff>
    </xdr:from>
    <xdr:ext cx="762000" cy="259045"/>
    <xdr:sp macro="" textlink="">
      <xdr:nvSpPr>
        <xdr:cNvPr id="348" name="テキスト ボックス 347"/>
        <xdr:cNvSpPr txBox="1"/>
      </xdr:nvSpPr>
      <xdr:spPr>
        <a:xfrm>
          <a:off x="14020800" y="1000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106408</xdr:rowOff>
    </xdr:from>
    <xdr:to>
      <xdr:col>64</xdr:col>
      <xdr:colOff>152400</xdr:colOff>
      <xdr:row>60</xdr:row>
      <xdr:rowOff>36558</xdr:rowOff>
    </xdr:to>
    <xdr:sp macro="" textlink="">
      <xdr:nvSpPr>
        <xdr:cNvPr id="349" name="楕円 348"/>
        <xdr:cNvSpPr/>
      </xdr:nvSpPr>
      <xdr:spPr>
        <a:xfrm>
          <a:off x="13462000" y="1022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46735</xdr:rowOff>
    </xdr:from>
    <xdr:ext cx="762000" cy="259045"/>
    <xdr:sp macro="" textlink="">
      <xdr:nvSpPr>
        <xdr:cNvPr id="350" name="テキスト ボックス 349"/>
        <xdr:cNvSpPr txBox="1"/>
      </xdr:nvSpPr>
      <xdr:spPr>
        <a:xfrm>
          <a:off x="13131800" y="9990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ポイント下回っているが、現在の推計では令和８年度に実質公債費比率のピークを迎えることを想定している。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今後とも地方債の新規発行は有利なものに限定し最小限とすることで、更なる上昇を極力抑制することとする。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163576</xdr:rowOff>
    </xdr:from>
    <xdr:to>
      <xdr:col>81</xdr:col>
      <xdr:colOff>44450</xdr:colOff>
      <xdr:row>43</xdr:row>
      <xdr:rowOff>153162</xdr:rowOff>
    </xdr:to>
    <xdr:cxnSp macro="">
      <xdr:nvCxnSpPr>
        <xdr:cNvPr id="376" name="直線コネクタ 375"/>
        <xdr:cNvCxnSpPr/>
      </xdr:nvCxnSpPr>
      <xdr:spPr>
        <a:xfrm flipV="1">
          <a:off x="17018000" y="650722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125239</xdr:rowOff>
    </xdr:from>
    <xdr:ext cx="762000" cy="259045"/>
    <xdr:sp macro="" textlink="">
      <xdr:nvSpPr>
        <xdr:cNvPr id="377" name="公債費負担の状況最小値テキスト"/>
        <xdr:cNvSpPr txBox="1"/>
      </xdr:nvSpPr>
      <xdr:spPr>
        <a:xfrm>
          <a:off x="17106900" y="749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153162</xdr:rowOff>
    </xdr:from>
    <xdr:to>
      <xdr:col>81</xdr:col>
      <xdr:colOff>133350</xdr:colOff>
      <xdr:row>43</xdr:row>
      <xdr:rowOff>153162</xdr:rowOff>
    </xdr:to>
    <xdr:cxnSp macro="">
      <xdr:nvCxnSpPr>
        <xdr:cNvPr id="378" name="直線コネクタ 377"/>
        <xdr:cNvCxnSpPr/>
      </xdr:nvCxnSpPr>
      <xdr:spPr>
        <a:xfrm>
          <a:off x="16929100" y="7525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78503</xdr:rowOff>
    </xdr:from>
    <xdr:ext cx="762000" cy="259045"/>
    <xdr:sp macro="" textlink="">
      <xdr:nvSpPr>
        <xdr:cNvPr id="379" name="公債費負担の状況最大値テキスト"/>
        <xdr:cNvSpPr txBox="1"/>
      </xdr:nvSpPr>
      <xdr:spPr>
        <a:xfrm>
          <a:off x="17106900" y="625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163576</xdr:rowOff>
    </xdr:from>
    <xdr:to>
      <xdr:col>81</xdr:col>
      <xdr:colOff>133350</xdr:colOff>
      <xdr:row>37</xdr:row>
      <xdr:rowOff>163576</xdr:rowOff>
    </xdr:to>
    <xdr:cxnSp macro="">
      <xdr:nvCxnSpPr>
        <xdr:cNvPr id="380" name="直線コネクタ 379"/>
        <xdr:cNvCxnSpPr/>
      </xdr:nvCxnSpPr>
      <xdr:spPr>
        <a:xfrm>
          <a:off x="16929100" y="650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165608</xdr:rowOff>
    </xdr:from>
    <xdr:to>
      <xdr:col>81</xdr:col>
      <xdr:colOff>44450</xdr:colOff>
      <xdr:row>41</xdr:row>
      <xdr:rowOff>32766</xdr:rowOff>
    </xdr:to>
    <xdr:cxnSp macro="">
      <xdr:nvCxnSpPr>
        <xdr:cNvPr id="381" name="直線コネクタ 380"/>
        <xdr:cNvCxnSpPr/>
      </xdr:nvCxnSpPr>
      <xdr:spPr>
        <a:xfrm>
          <a:off x="16179800" y="7023608"/>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159275</xdr:rowOff>
    </xdr:from>
    <xdr:ext cx="762000" cy="259045"/>
    <xdr:sp macro="" textlink="">
      <xdr:nvSpPr>
        <xdr:cNvPr id="382" name="公債費負担の状況平均値テキスト"/>
        <xdr:cNvSpPr txBox="1"/>
      </xdr:nvSpPr>
      <xdr:spPr>
        <a:xfrm>
          <a:off x="17106900" y="701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3" name="フローチャート: 判断 382"/>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131826</xdr:rowOff>
    </xdr:from>
    <xdr:to>
      <xdr:col>77</xdr:col>
      <xdr:colOff>44450</xdr:colOff>
      <xdr:row>40</xdr:row>
      <xdr:rowOff>165608</xdr:rowOff>
    </xdr:to>
    <xdr:cxnSp macro="">
      <xdr:nvCxnSpPr>
        <xdr:cNvPr id="384" name="直線コネクタ 383"/>
        <xdr:cNvCxnSpPr/>
      </xdr:nvCxnSpPr>
      <xdr:spPr>
        <a:xfrm>
          <a:off x="15290800" y="698982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85" name="フローチャート: 判断 384"/>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86" name="テキスト ボックス 385"/>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127000</xdr:rowOff>
    </xdr:from>
    <xdr:to>
      <xdr:col>72</xdr:col>
      <xdr:colOff>203200</xdr:colOff>
      <xdr:row>40</xdr:row>
      <xdr:rowOff>131826</xdr:rowOff>
    </xdr:to>
    <xdr:cxnSp macro="">
      <xdr:nvCxnSpPr>
        <xdr:cNvPr id="387" name="直線コネクタ 386"/>
        <xdr:cNvCxnSpPr/>
      </xdr:nvCxnSpPr>
      <xdr:spPr>
        <a:xfrm>
          <a:off x="14401800" y="698500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6096</xdr:rowOff>
    </xdr:from>
    <xdr:to>
      <xdr:col>73</xdr:col>
      <xdr:colOff>44450</xdr:colOff>
      <xdr:row>41</xdr:row>
      <xdr:rowOff>107696</xdr:rowOff>
    </xdr:to>
    <xdr:sp macro="" textlink="">
      <xdr:nvSpPr>
        <xdr:cNvPr id="388" name="フローチャート: 判断 387"/>
        <xdr:cNvSpPr/>
      </xdr:nvSpPr>
      <xdr:spPr>
        <a:xfrm>
          <a:off x="15240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92473</xdr:rowOff>
    </xdr:from>
    <xdr:ext cx="762000" cy="259045"/>
    <xdr:sp macro="" textlink="">
      <xdr:nvSpPr>
        <xdr:cNvPr id="389" name="テキスト ボックス 388"/>
        <xdr:cNvSpPr txBox="1"/>
      </xdr:nvSpPr>
      <xdr:spPr>
        <a:xfrm>
          <a:off x="14909800" y="712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127000</xdr:rowOff>
    </xdr:from>
    <xdr:to>
      <xdr:col>68</xdr:col>
      <xdr:colOff>152400</xdr:colOff>
      <xdr:row>40</xdr:row>
      <xdr:rowOff>136652</xdr:rowOff>
    </xdr:to>
    <xdr:cxnSp macro="">
      <xdr:nvCxnSpPr>
        <xdr:cNvPr id="390" name="直線コネクタ 389"/>
        <xdr:cNvCxnSpPr/>
      </xdr:nvCxnSpPr>
      <xdr:spPr>
        <a:xfrm flipV="1">
          <a:off x="13512800" y="698500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20574</xdr:rowOff>
    </xdr:from>
    <xdr:to>
      <xdr:col>68</xdr:col>
      <xdr:colOff>203200</xdr:colOff>
      <xdr:row>41</xdr:row>
      <xdr:rowOff>122174</xdr:rowOff>
    </xdr:to>
    <xdr:sp macro="" textlink="">
      <xdr:nvSpPr>
        <xdr:cNvPr id="391" name="フローチャート: 判断 390"/>
        <xdr:cNvSpPr/>
      </xdr:nvSpPr>
      <xdr:spPr>
        <a:xfrm>
          <a:off x="14351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106951</xdr:rowOff>
    </xdr:from>
    <xdr:ext cx="762000" cy="259045"/>
    <xdr:sp macro="" textlink="">
      <xdr:nvSpPr>
        <xdr:cNvPr id="392" name="テキスト ボックス 391"/>
        <xdr:cNvSpPr txBox="1"/>
      </xdr:nvSpPr>
      <xdr:spPr>
        <a:xfrm>
          <a:off x="14020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393" name="フローチャート: 判断 392"/>
        <xdr:cNvSpPr/>
      </xdr:nvSpPr>
      <xdr:spPr>
        <a:xfrm>
          <a:off x="13462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126255</xdr:rowOff>
    </xdr:from>
    <xdr:ext cx="762000" cy="259045"/>
    <xdr:sp macro="" textlink="">
      <xdr:nvSpPr>
        <xdr:cNvPr id="394" name="テキスト ボックス 393"/>
        <xdr:cNvSpPr txBox="1"/>
      </xdr:nvSpPr>
      <xdr:spPr>
        <a:xfrm>
          <a:off x="13131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400" name="楕円 399"/>
        <xdr:cNvSpPr/>
      </xdr:nvSpPr>
      <xdr:spPr>
        <a:xfrm>
          <a:off x="169672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169943</xdr:rowOff>
    </xdr:from>
    <xdr:ext cx="762000" cy="259045"/>
    <xdr:sp macro="" textlink="">
      <xdr:nvSpPr>
        <xdr:cNvPr id="401" name="公債費負担の状況該当値テキスト"/>
        <xdr:cNvSpPr txBox="1"/>
      </xdr:nvSpPr>
      <xdr:spPr>
        <a:xfrm>
          <a:off x="17106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114808</xdr:rowOff>
    </xdr:from>
    <xdr:to>
      <xdr:col>77</xdr:col>
      <xdr:colOff>95250</xdr:colOff>
      <xdr:row>41</xdr:row>
      <xdr:rowOff>44958</xdr:rowOff>
    </xdr:to>
    <xdr:sp macro="" textlink="">
      <xdr:nvSpPr>
        <xdr:cNvPr id="402" name="楕円 401"/>
        <xdr:cNvSpPr/>
      </xdr:nvSpPr>
      <xdr:spPr>
        <a:xfrm>
          <a:off x="16129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55135</xdr:rowOff>
    </xdr:from>
    <xdr:ext cx="736600" cy="259045"/>
    <xdr:sp macro="" textlink="">
      <xdr:nvSpPr>
        <xdr:cNvPr id="403" name="テキスト ボックス 402"/>
        <xdr:cNvSpPr txBox="1"/>
      </xdr:nvSpPr>
      <xdr:spPr>
        <a:xfrm>
          <a:off x="15798800" y="674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81026</xdr:rowOff>
    </xdr:from>
    <xdr:to>
      <xdr:col>73</xdr:col>
      <xdr:colOff>44450</xdr:colOff>
      <xdr:row>41</xdr:row>
      <xdr:rowOff>11176</xdr:rowOff>
    </xdr:to>
    <xdr:sp macro="" textlink="">
      <xdr:nvSpPr>
        <xdr:cNvPr id="404" name="楕円 403"/>
        <xdr:cNvSpPr/>
      </xdr:nvSpPr>
      <xdr:spPr>
        <a:xfrm>
          <a:off x="15240000" y="693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21353</xdr:rowOff>
    </xdr:from>
    <xdr:ext cx="762000" cy="259045"/>
    <xdr:sp macro="" textlink="">
      <xdr:nvSpPr>
        <xdr:cNvPr id="405" name="テキスト ボックス 404"/>
        <xdr:cNvSpPr txBox="1"/>
      </xdr:nvSpPr>
      <xdr:spPr>
        <a:xfrm>
          <a:off x="14909800" y="670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76200</xdr:rowOff>
    </xdr:from>
    <xdr:to>
      <xdr:col>68</xdr:col>
      <xdr:colOff>203200</xdr:colOff>
      <xdr:row>41</xdr:row>
      <xdr:rowOff>6350</xdr:rowOff>
    </xdr:to>
    <xdr:sp macro="" textlink="">
      <xdr:nvSpPr>
        <xdr:cNvPr id="406" name="楕円 405"/>
        <xdr:cNvSpPr/>
      </xdr:nvSpPr>
      <xdr:spPr>
        <a:xfrm>
          <a:off x="14351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407" name="テキスト ボックス 406"/>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85852</xdr:rowOff>
    </xdr:from>
    <xdr:to>
      <xdr:col>64</xdr:col>
      <xdr:colOff>152400</xdr:colOff>
      <xdr:row>41</xdr:row>
      <xdr:rowOff>16002</xdr:rowOff>
    </xdr:to>
    <xdr:sp macro="" textlink="">
      <xdr:nvSpPr>
        <xdr:cNvPr id="408" name="楕円 407"/>
        <xdr:cNvSpPr/>
      </xdr:nvSpPr>
      <xdr:spPr>
        <a:xfrm>
          <a:off x="13462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26179</xdr:rowOff>
    </xdr:from>
    <xdr:ext cx="762000" cy="259045"/>
    <xdr:sp macro="" textlink="">
      <xdr:nvSpPr>
        <xdr:cNvPr id="409" name="テキスト ボックス 408"/>
        <xdr:cNvSpPr txBox="1"/>
      </xdr:nvSpPr>
      <xdr:spPr>
        <a:xfrm>
          <a:off x="13131800" y="671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地方債借入れにおける将来負担比率は発生していない。その主たる要因は充当可能基金の残額が増加しているためである。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今後も地方債の新規発行は必要最低限にとどめ、行財政運営の効率化を図り財政の健全化に努める。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21096</xdr:rowOff>
    </xdr:to>
    <xdr:cxnSp macro="">
      <xdr:nvCxnSpPr>
        <xdr:cNvPr id="438" name="直線コネクタ 437"/>
        <xdr:cNvCxnSpPr/>
      </xdr:nvCxnSpPr>
      <xdr:spPr>
        <a:xfrm flipV="1">
          <a:off x="17018000" y="2370667"/>
          <a:ext cx="0" cy="1422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164623</xdr:rowOff>
    </xdr:from>
    <xdr:ext cx="762000" cy="259045"/>
    <xdr:sp macro="" textlink="">
      <xdr:nvSpPr>
        <xdr:cNvPr id="439" name="将来負担の状況最小値テキスト"/>
        <xdr:cNvSpPr txBox="1"/>
      </xdr:nvSpPr>
      <xdr:spPr>
        <a:xfrm>
          <a:off x="17106900" y="376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21096</xdr:rowOff>
    </xdr:from>
    <xdr:to>
      <xdr:col>81</xdr:col>
      <xdr:colOff>133350</xdr:colOff>
      <xdr:row>22</xdr:row>
      <xdr:rowOff>21096</xdr:rowOff>
    </xdr:to>
    <xdr:cxnSp macro="">
      <xdr:nvCxnSpPr>
        <xdr:cNvPr id="440" name="直線コネクタ 439"/>
        <xdr:cNvCxnSpPr/>
      </xdr:nvCxnSpPr>
      <xdr:spPr>
        <a:xfrm>
          <a:off x="16929100" y="379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3"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9" name="フローチャート: 判断 448"/>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0" name="テキスト ボックス 449"/>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1" name="フローチャート: 判断 450"/>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2" name="テキスト ボックス 451"/>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北海道上士幌町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4,957
4,825
694.23
11,075,435
10,673,888
400,397
3,838,629
9,634,011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類似団体</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と比較し</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０．３</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高い水準にある</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認定こども園の園児の増加に伴い職員数が増員されていること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主な要因となっている。</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今後も業務に支障をきたさない範囲で適正な定数管理に努める。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120142</xdr:rowOff>
    </xdr:from>
    <xdr:to>
      <xdr:col>24</xdr:col>
      <xdr:colOff>25400</xdr:colOff>
      <xdr:row>40</xdr:row>
      <xdr:rowOff>154432</xdr:rowOff>
    </xdr:to>
    <xdr:cxnSp macro="">
      <xdr:nvCxnSpPr>
        <xdr:cNvPr id="59" name="直線コネクタ 58"/>
        <xdr:cNvCxnSpPr/>
      </xdr:nvCxnSpPr>
      <xdr:spPr>
        <a:xfrm flipV="1">
          <a:off x="4826000" y="577799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126509</xdr:rowOff>
    </xdr:from>
    <xdr:ext cx="762000" cy="259045"/>
    <xdr:sp macro="" textlink="">
      <xdr:nvSpPr>
        <xdr:cNvPr id="60" name="人件費最小値テキスト"/>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154432</xdr:rowOff>
    </xdr:from>
    <xdr:to>
      <xdr:col>24</xdr:col>
      <xdr:colOff>114300</xdr:colOff>
      <xdr:row>40</xdr:row>
      <xdr:rowOff>154432</xdr:rowOff>
    </xdr:to>
    <xdr:cxnSp macro="">
      <xdr:nvCxnSpPr>
        <xdr:cNvPr id="61" name="直線コネクタ 60"/>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35069</xdr:rowOff>
    </xdr:from>
    <xdr:ext cx="762000" cy="259045"/>
    <xdr:sp macro="" textlink="">
      <xdr:nvSpPr>
        <xdr:cNvPr id="62" name="人件費最大値テキスト"/>
        <xdr:cNvSpPr txBox="1"/>
      </xdr:nvSpPr>
      <xdr:spPr>
        <a:xfrm>
          <a:off x="4914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120142</xdr:rowOff>
    </xdr:from>
    <xdr:to>
      <xdr:col>24</xdr:col>
      <xdr:colOff>114300</xdr:colOff>
      <xdr:row>33</xdr:row>
      <xdr:rowOff>120142</xdr:rowOff>
    </xdr:to>
    <xdr:cxnSp macro="">
      <xdr:nvCxnSpPr>
        <xdr:cNvPr id="63" name="直線コネクタ 62"/>
        <xdr:cNvCxnSpPr/>
      </xdr:nvCxnSpPr>
      <xdr:spPr>
        <a:xfrm>
          <a:off x="4737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136144</xdr:rowOff>
    </xdr:from>
    <xdr:to>
      <xdr:col>24</xdr:col>
      <xdr:colOff>25400</xdr:colOff>
      <xdr:row>37</xdr:row>
      <xdr:rowOff>65278</xdr:rowOff>
    </xdr:to>
    <xdr:cxnSp macro="">
      <xdr:nvCxnSpPr>
        <xdr:cNvPr id="64" name="直線コネクタ 63"/>
        <xdr:cNvCxnSpPr/>
      </xdr:nvCxnSpPr>
      <xdr:spPr>
        <a:xfrm>
          <a:off x="3987800" y="6308344"/>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90424</xdr:rowOff>
    </xdr:from>
    <xdr:to>
      <xdr:col>19</xdr:col>
      <xdr:colOff>187325</xdr:colOff>
      <xdr:row>36</xdr:row>
      <xdr:rowOff>136144</xdr:rowOff>
    </xdr:to>
    <xdr:cxnSp macro="">
      <xdr:nvCxnSpPr>
        <xdr:cNvPr id="67" name="直線コネクタ 66"/>
        <xdr:cNvCxnSpPr/>
      </xdr:nvCxnSpPr>
      <xdr:spPr>
        <a:xfrm>
          <a:off x="3098800" y="62626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68851</xdr:rowOff>
    </xdr:from>
    <xdr:ext cx="736600" cy="259045"/>
    <xdr:sp macro="" textlink="">
      <xdr:nvSpPr>
        <xdr:cNvPr id="69" name="テキスト ボックス 68"/>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49276</xdr:rowOff>
    </xdr:from>
    <xdr:to>
      <xdr:col>15</xdr:col>
      <xdr:colOff>98425</xdr:colOff>
      <xdr:row>36</xdr:row>
      <xdr:rowOff>90424</xdr:rowOff>
    </xdr:to>
    <xdr:cxnSp macro="">
      <xdr:nvCxnSpPr>
        <xdr:cNvPr id="70" name="直線コネクタ 69"/>
        <xdr:cNvCxnSpPr/>
      </xdr:nvCxnSpPr>
      <xdr:spPr>
        <a:xfrm>
          <a:off x="2209800" y="62214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41419</xdr:rowOff>
    </xdr:from>
    <xdr:ext cx="762000" cy="259045"/>
    <xdr:sp macro="" textlink="">
      <xdr:nvSpPr>
        <xdr:cNvPr id="72" name="テキスト ボックス 71"/>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49276</xdr:rowOff>
    </xdr:from>
    <xdr:to>
      <xdr:col>11</xdr:col>
      <xdr:colOff>9525</xdr:colOff>
      <xdr:row>36</xdr:row>
      <xdr:rowOff>67564</xdr:rowOff>
    </xdr:to>
    <xdr:cxnSp macro="">
      <xdr:nvCxnSpPr>
        <xdr:cNvPr id="73" name="直線コネクタ 72"/>
        <xdr:cNvCxnSpPr/>
      </xdr:nvCxnSpPr>
      <xdr:spPr>
        <a:xfrm flipV="1">
          <a:off x="1320800" y="62214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23131</xdr:rowOff>
    </xdr:from>
    <xdr:ext cx="762000" cy="259045"/>
    <xdr:sp macro="" textlink="">
      <xdr:nvSpPr>
        <xdr:cNvPr id="75" name="テキスト ボックス 74"/>
        <xdr:cNvSpPr txBox="1"/>
      </xdr:nvSpPr>
      <xdr:spPr>
        <a:xfrm>
          <a:off x="1828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103632</xdr:rowOff>
    </xdr:from>
    <xdr:to>
      <xdr:col>6</xdr:col>
      <xdr:colOff>171450</xdr:colOff>
      <xdr:row>37</xdr:row>
      <xdr:rowOff>33782</xdr:rowOff>
    </xdr:to>
    <xdr:sp macro="" textlink="">
      <xdr:nvSpPr>
        <xdr:cNvPr id="76" name="フローチャート: 判断 75"/>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18559</xdr:rowOff>
    </xdr:from>
    <xdr:ext cx="762000" cy="259045"/>
    <xdr:sp macro="" textlink="">
      <xdr:nvSpPr>
        <xdr:cNvPr id="77" name="テキスト ボックス 76"/>
        <xdr:cNvSpPr txBox="1"/>
      </xdr:nvSpPr>
      <xdr:spPr>
        <a:xfrm>
          <a:off x="939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14478</xdr:rowOff>
    </xdr:from>
    <xdr:to>
      <xdr:col>24</xdr:col>
      <xdr:colOff>76200</xdr:colOff>
      <xdr:row>37</xdr:row>
      <xdr:rowOff>116078</xdr:rowOff>
    </xdr:to>
    <xdr:sp macro="" textlink="">
      <xdr:nvSpPr>
        <xdr:cNvPr id="83" name="楕円 82"/>
        <xdr:cNvSpPr/>
      </xdr:nvSpPr>
      <xdr:spPr>
        <a:xfrm>
          <a:off x="47752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158005</xdr:rowOff>
    </xdr:from>
    <xdr:ext cx="762000" cy="259045"/>
    <xdr:sp macro="" textlink="">
      <xdr:nvSpPr>
        <xdr:cNvPr id="84" name="人件費該当値テキスト"/>
        <xdr:cNvSpPr txBox="1"/>
      </xdr:nvSpPr>
      <xdr:spPr>
        <a:xfrm>
          <a:off x="49149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85344</xdr:rowOff>
    </xdr:from>
    <xdr:to>
      <xdr:col>20</xdr:col>
      <xdr:colOff>38100</xdr:colOff>
      <xdr:row>37</xdr:row>
      <xdr:rowOff>15494</xdr:rowOff>
    </xdr:to>
    <xdr:sp macro="" textlink="">
      <xdr:nvSpPr>
        <xdr:cNvPr id="85" name="楕円 84"/>
        <xdr:cNvSpPr/>
      </xdr:nvSpPr>
      <xdr:spPr>
        <a:xfrm>
          <a:off x="3937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25671</xdr:rowOff>
    </xdr:from>
    <xdr:ext cx="736600" cy="259045"/>
    <xdr:sp macro="" textlink="">
      <xdr:nvSpPr>
        <xdr:cNvPr id="86" name="テキスト ボックス 85"/>
        <xdr:cNvSpPr txBox="1"/>
      </xdr:nvSpPr>
      <xdr:spPr>
        <a:xfrm>
          <a:off x="3606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39624</xdr:rowOff>
    </xdr:from>
    <xdr:to>
      <xdr:col>15</xdr:col>
      <xdr:colOff>149225</xdr:colOff>
      <xdr:row>36</xdr:row>
      <xdr:rowOff>141224</xdr:rowOff>
    </xdr:to>
    <xdr:sp macro="" textlink="">
      <xdr:nvSpPr>
        <xdr:cNvPr id="87" name="楕円 86"/>
        <xdr:cNvSpPr/>
      </xdr:nvSpPr>
      <xdr:spPr>
        <a:xfrm>
          <a:off x="3048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151401</xdr:rowOff>
    </xdr:from>
    <xdr:ext cx="762000" cy="259045"/>
    <xdr:sp macro="" textlink="">
      <xdr:nvSpPr>
        <xdr:cNvPr id="88" name="テキスト ボックス 87"/>
        <xdr:cNvSpPr txBox="1"/>
      </xdr:nvSpPr>
      <xdr:spPr>
        <a:xfrm>
          <a:off x="2717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169926</xdr:rowOff>
    </xdr:from>
    <xdr:to>
      <xdr:col>11</xdr:col>
      <xdr:colOff>60325</xdr:colOff>
      <xdr:row>36</xdr:row>
      <xdr:rowOff>100076</xdr:rowOff>
    </xdr:to>
    <xdr:sp macro="" textlink="">
      <xdr:nvSpPr>
        <xdr:cNvPr id="89" name="楕円 88"/>
        <xdr:cNvSpPr/>
      </xdr:nvSpPr>
      <xdr:spPr>
        <a:xfrm>
          <a:off x="2159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110253</xdr:rowOff>
    </xdr:from>
    <xdr:ext cx="762000" cy="259045"/>
    <xdr:sp macro="" textlink="">
      <xdr:nvSpPr>
        <xdr:cNvPr id="90" name="テキスト ボックス 89"/>
        <xdr:cNvSpPr txBox="1"/>
      </xdr:nvSpPr>
      <xdr:spPr>
        <a:xfrm>
          <a:off x="1828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16764</xdr:rowOff>
    </xdr:from>
    <xdr:to>
      <xdr:col>6</xdr:col>
      <xdr:colOff>171450</xdr:colOff>
      <xdr:row>36</xdr:row>
      <xdr:rowOff>118364</xdr:rowOff>
    </xdr:to>
    <xdr:sp macro="" textlink="">
      <xdr:nvSpPr>
        <xdr:cNvPr id="91" name="楕円 90"/>
        <xdr:cNvSpPr/>
      </xdr:nvSpPr>
      <xdr:spPr>
        <a:xfrm>
          <a:off x="1270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128541</xdr:rowOff>
    </xdr:from>
    <xdr:ext cx="762000" cy="259045"/>
    <xdr:sp macro="" textlink="">
      <xdr:nvSpPr>
        <xdr:cNvPr id="92" name="テキスト ボックス 91"/>
        <xdr:cNvSpPr txBox="1"/>
      </xdr:nvSpPr>
      <xdr:spPr>
        <a:xfrm>
          <a:off x="939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類似団体平均と比較し大幅な増となっている。主な要因は増加するふるさと納税寄付金に伴い多額の経費が発生しているためである。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22</xdr:row>
      <xdr:rowOff>66040</xdr:rowOff>
    </xdr:to>
    <xdr:cxnSp macro="">
      <xdr:nvCxnSpPr>
        <xdr:cNvPr id="120" name="直線コネクタ 119"/>
        <xdr:cNvCxnSpPr/>
      </xdr:nvCxnSpPr>
      <xdr:spPr>
        <a:xfrm flipV="1">
          <a:off x="16510000" y="23901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66040</xdr:rowOff>
    </xdr:from>
    <xdr:to>
      <xdr:col>82</xdr:col>
      <xdr:colOff>196850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3"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4" name="直線コネクタ 123"/>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142240</xdr:rowOff>
    </xdr:from>
    <xdr:to>
      <xdr:col>82</xdr:col>
      <xdr:colOff>107950</xdr:colOff>
      <xdr:row>19</xdr:row>
      <xdr:rowOff>16510</xdr:rowOff>
    </xdr:to>
    <xdr:cxnSp macro="">
      <xdr:nvCxnSpPr>
        <xdr:cNvPr id="125" name="直線コネクタ 124"/>
        <xdr:cNvCxnSpPr/>
      </xdr:nvCxnSpPr>
      <xdr:spPr>
        <a:xfrm>
          <a:off x="15671800" y="32283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96537</xdr:rowOff>
    </xdr:from>
    <xdr:ext cx="762000" cy="259045"/>
    <xdr:sp macro="" textlink="">
      <xdr:nvSpPr>
        <xdr:cNvPr id="126" name="物件費平均値テキスト"/>
        <xdr:cNvSpPr txBox="1"/>
      </xdr:nvSpPr>
      <xdr:spPr>
        <a:xfrm>
          <a:off x="16598900" y="2839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134620</xdr:rowOff>
    </xdr:from>
    <xdr:to>
      <xdr:col>78</xdr:col>
      <xdr:colOff>69850</xdr:colOff>
      <xdr:row>18</xdr:row>
      <xdr:rowOff>142240</xdr:rowOff>
    </xdr:to>
    <xdr:cxnSp macro="">
      <xdr:nvCxnSpPr>
        <xdr:cNvPr id="128" name="直線コネクタ 127"/>
        <xdr:cNvCxnSpPr/>
      </xdr:nvCxnSpPr>
      <xdr:spPr>
        <a:xfrm>
          <a:off x="14782800" y="3220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29" name="フローチャート: 判断 128"/>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5097</xdr:rowOff>
    </xdr:from>
    <xdr:ext cx="736600" cy="259045"/>
    <xdr:sp macro="" textlink="">
      <xdr:nvSpPr>
        <xdr:cNvPr id="130" name="テキスト ボックス 129"/>
        <xdr:cNvSpPr txBox="1"/>
      </xdr:nvSpPr>
      <xdr:spPr>
        <a:xfrm>
          <a:off x="15290800" y="274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35560</xdr:rowOff>
    </xdr:from>
    <xdr:to>
      <xdr:col>73</xdr:col>
      <xdr:colOff>180975</xdr:colOff>
      <xdr:row>18</xdr:row>
      <xdr:rowOff>134620</xdr:rowOff>
    </xdr:to>
    <xdr:cxnSp macro="">
      <xdr:nvCxnSpPr>
        <xdr:cNvPr id="131" name="直線コネクタ 130"/>
        <xdr:cNvCxnSpPr/>
      </xdr:nvCxnSpPr>
      <xdr:spPr>
        <a:xfrm>
          <a:off x="13893800" y="31216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2" name="フローチャート: 判断 131"/>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3" name="テキスト ボックス 132"/>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123190</xdr:rowOff>
    </xdr:from>
    <xdr:to>
      <xdr:col>69</xdr:col>
      <xdr:colOff>92075</xdr:colOff>
      <xdr:row>18</xdr:row>
      <xdr:rowOff>35560</xdr:rowOff>
    </xdr:to>
    <xdr:cxnSp macro="">
      <xdr:nvCxnSpPr>
        <xdr:cNvPr id="134" name="直線コネクタ 133"/>
        <xdr:cNvCxnSpPr/>
      </xdr:nvCxnSpPr>
      <xdr:spPr>
        <a:xfrm>
          <a:off x="13004800" y="30378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137160</xdr:rowOff>
    </xdr:from>
    <xdr:to>
      <xdr:col>69</xdr:col>
      <xdr:colOff>142875</xdr:colOff>
      <xdr:row>17</xdr:row>
      <xdr:rowOff>67310</xdr:rowOff>
    </xdr:to>
    <xdr:sp macro="" textlink="">
      <xdr:nvSpPr>
        <xdr:cNvPr id="135" name="フローチャート: 判断 134"/>
        <xdr:cNvSpPr/>
      </xdr:nvSpPr>
      <xdr:spPr>
        <a:xfrm>
          <a:off x="13843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77487</xdr:rowOff>
    </xdr:from>
    <xdr:ext cx="762000" cy="259045"/>
    <xdr:sp macro="" textlink="">
      <xdr:nvSpPr>
        <xdr:cNvPr id="136" name="テキスト ボックス 135"/>
        <xdr:cNvSpPr txBox="1"/>
      </xdr:nvSpPr>
      <xdr:spPr>
        <a:xfrm>
          <a:off x="135128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47007</xdr:rowOff>
    </xdr:from>
    <xdr:ext cx="762000" cy="259045"/>
    <xdr:sp macro="" textlink="">
      <xdr:nvSpPr>
        <xdr:cNvPr id="138" name="テキスト ボックス 137"/>
        <xdr:cNvSpPr txBox="1"/>
      </xdr:nvSpPr>
      <xdr:spPr>
        <a:xfrm>
          <a:off x="12623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137160</xdr:rowOff>
    </xdr:from>
    <xdr:to>
      <xdr:col>82</xdr:col>
      <xdr:colOff>158750</xdr:colOff>
      <xdr:row>19</xdr:row>
      <xdr:rowOff>67310</xdr:rowOff>
    </xdr:to>
    <xdr:sp macro="" textlink="">
      <xdr:nvSpPr>
        <xdr:cNvPr id="144" name="楕円 143"/>
        <xdr:cNvSpPr/>
      </xdr:nvSpPr>
      <xdr:spPr>
        <a:xfrm>
          <a:off x="16459200" y="322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109237</xdr:rowOff>
    </xdr:from>
    <xdr:ext cx="762000" cy="259045"/>
    <xdr:sp macro="" textlink="">
      <xdr:nvSpPr>
        <xdr:cNvPr id="145" name="物件費該当値テキスト"/>
        <xdr:cNvSpPr txBox="1"/>
      </xdr:nvSpPr>
      <xdr:spPr>
        <a:xfrm>
          <a:off x="16598900" y="319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91440</xdr:rowOff>
    </xdr:from>
    <xdr:to>
      <xdr:col>78</xdr:col>
      <xdr:colOff>120650</xdr:colOff>
      <xdr:row>19</xdr:row>
      <xdr:rowOff>21590</xdr:rowOff>
    </xdr:to>
    <xdr:sp macro="" textlink="">
      <xdr:nvSpPr>
        <xdr:cNvPr id="146" name="楕円 145"/>
        <xdr:cNvSpPr/>
      </xdr:nvSpPr>
      <xdr:spPr>
        <a:xfrm>
          <a:off x="15621000" y="317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6367</xdr:rowOff>
    </xdr:from>
    <xdr:ext cx="736600" cy="259045"/>
    <xdr:sp macro="" textlink="">
      <xdr:nvSpPr>
        <xdr:cNvPr id="147" name="テキスト ボックス 146"/>
        <xdr:cNvSpPr txBox="1"/>
      </xdr:nvSpPr>
      <xdr:spPr>
        <a:xfrm>
          <a:off x="15290800" y="326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83820</xdr:rowOff>
    </xdr:from>
    <xdr:to>
      <xdr:col>74</xdr:col>
      <xdr:colOff>31750</xdr:colOff>
      <xdr:row>19</xdr:row>
      <xdr:rowOff>13970</xdr:rowOff>
    </xdr:to>
    <xdr:sp macro="" textlink="">
      <xdr:nvSpPr>
        <xdr:cNvPr id="148" name="楕円 147"/>
        <xdr:cNvSpPr/>
      </xdr:nvSpPr>
      <xdr:spPr>
        <a:xfrm>
          <a:off x="14732000" y="31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170197</xdr:rowOff>
    </xdr:from>
    <xdr:ext cx="762000" cy="259045"/>
    <xdr:sp macro="" textlink="">
      <xdr:nvSpPr>
        <xdr:cNvPr id="149" name="テキスト ボックス 148"/>
        <xdr:cNvSpPr txBox="1"/>
      </xdr:nvSpPr>
      <xdr:spPr>
        <a:xfrm>
          <a:off x="14401800" y="325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156210</xdr:rowOff>
    </xdr:from>
    <xdr:to>
      <xdr:col>69</xdr:col>
      <xdr:colOff>142875</xdr:colOff>
      <xdr:row>18</xdr:row>
      <xdr:rowOff>86360</xdr:rowOff>
    </xdr:to>
    <xdr:sp macro="" textlink="">
      <xdr:nvSpPr>
        <xdr:cNvPr id="150" name="楕円 149"/>
        <xdr:cNvSpPr/>
      </xdr:nvSpPr>
      <xdr:spPr>
        <a:xfrm>
          <a:off x="13843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71137</xdr:rowOff>
    </xdr:from>
    <xdr:ext cx="762000" cy="259045"/>
    <xdr:sp macro="" textlink="">
      <xdr:nvSpPr>
        <xdr:cNvPr id="151" name="テキスト ボックス 150"/>
        <xdr:cNvSpPr txBox="1"/>
      </xdr:nvSpPr>
      <xdr:spPr>
        <a:xfrm>
          <a:off x="13512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72390</xdr:rowOff>
    </xdr:from>
    <xdr:to>
      <xdr:col>65</xdr:col>
      <xdr:colOff>53975</xdr:colOff>
      <xdr:row>18</xdr:row>
      <xdr:rowOff>2540</xdr:rowOff>
    </xdr:to>
    <xdr:sp macro="" textlink="">
      <xdr:nvSpPr>
        <xdr:cNvPr id="152" name="楕円 151"/>
        <xdr:cNvSpPr/>
      </xdr:nvSpPr>
      <xdr:spPr>
        <a:xfrm>
          <a:off x="12954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158767</xdr:rowOff>
    </xdr:from>
    <xdr:ext cx="762000" cy="259045"/>
    <xdr:sp macro="" textlink="">
      <xdr:nvSpPr>
        <xdr:cNvPr id="153" name="テキスト ボックス 152"/>
        <xdr:cNvSpPr txBox="1"/>
      </xdr:nvSpPr>
      <xdr:spPr>
        <a:xfrm>
          <a:off x="12623800" y="307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類似団体平均と比較し０．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ポイント高い数値となっている。主な要因は町独自の施策を類似団体と比較し実施しているためである。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120650</xdr:rowOff>
    </xdr:to>
    <xdr:cxnSp macro="">
      <xdr:nvCxnSpPr>
        <xdr:cNvPr id="180" name="直線コネクタ 179"/>
        <xdr:cNvCxnSpPr/>
      </xdr:nvCxnSpPr>
      <xdr:spPr>
        <a:xfrm flipV="1">
          <a:off x="4826000" y="91186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92727</xdr:rowOff>
    </xdr:from>
    <xdr:ext cx="762000" cy="259045"/>
    <xdr:sp macro="" textlink="">
      <xdr:nvSpPr>
        <xdr:cNvPr id="181" name="扶助費最小値テキスト"/>
        <xdr:cNvSpPr txBox="1"/>
      </xdr:nvSpPr>
      <xdr:spPr>
        <a:xfrm>
          <a:off x="4914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120650</xdr:rowOff>
    </xdr:from>
    <xdr:to>
      <xdr:col>24</xdr:col>
      <xdr:colOff>114300</xdr:colOff>
      <xdr:row>61</xdr:row>
      <xdr:rowOff>120650</xdr:rowOff>
    </xdr:to>
    <xdr:cxnSp macro="">
      <xdr:nvCxnSpPr>
        <xdr:cNvPr id="182" name="直線コネクタ 181"/>
        <xdr:cNvCxnSpPr/>
      </xdr:nvCxnSpPr>
      <xdr:spPr>
        <a:xfrm>
          <a:off x="4737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82550</xdr:rowOff>
    </xdr:from>
    <xdr:to>
      <xdr:col>24</xdr:col>
      <xdr:colOff>25400</xdr:colOff>
      <xdr:row>55</xdr:row>
      <xdr:rowOff>107950</xdr:rowOff>
    </xdr:to>
    <xdr:cxnSp macro="">
      <xdr:nvCxnSpPr>
        <xdr:cNvPr id="185" name="直線コネクタ 184"/>
        <xdr:cNvCxnSpPr/>
      </xdr:nvCxnSpPr>
      <xdr:spPr>
        <a:xfrm>
          <a:off x="3987800" y="95123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168927</xdr:rowOff>
    </xdr:from>
    <xdr:ext cx="762000" cy="259045"/>
    <xdr:sp macro="" textlink="">
      <xdr:nvSpPr>
        <xdr:cNvPr id="186" name="扶助費平均値テキスト"/>
        <xdr:cNvSpPr txBox="1"/>
      </xdr:nvSpPr>
      <xdr:spPr>
        <a:xfrm>
          <a:off x="4914900" y="925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7" name="フローチャート: 判断 186"/>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82550</xdr:rowOff>
    </xdr:from>
    <xdr:to>
      <xdr:col>19</xdr:col>
      <xdr:colOff>187325</xdr:colOff>
      <xdr:row>55</xdr:row>
      <xdr:rowOff>95250</xdr:rowOff>
    </xdr:to>
    <xdr:cxnSp macro="">
      <xdr:nvCxnSpPr>
        <xdr:cNvPr id="188" name="直線コネクタ 187"/>
        <xdr:cNvCxnSpPr/>
      </xdr:nvCxnSpPr>
      <xdr:spPr>
        <a:xfrm flipV="1">
          <a:off x="3098800" y="9512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9" name="フローチャート: 判断 188"/>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80027</xdr:rowOff>
    </xdr:from>
    <xdr:ext cx="736600" cy="259045"/>
    <xdr:sp macro="" textlink="">
      <xdr:nvSpPr>
        <xdr:cNvPr id="190" name="テキスト ボックス 189"/>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95250</xdr:rowOff>
    </xdr:from>
    <xdr:to>
      <xdr:col>15</xdr:col>
      <xdr:colOff>98425</xdr:colOff>
      <xdr:row>55</xdr:row>
      <xdr:rowOff>158750</xdr:rowOff>
    </xdr:to>
    <xdr:cxnSp macro="">
      <xdr:nvCxnSpPr>
        <xdr:cNvPr id="191" name="直線コネクタ 190"/>
        <xdr:cNvCxnSpPr/>
      </xdr:nvCxnSpPr>
      <xdr:spPr>
        <a:xfrm flipV="1">
          <a:off x="2209800" y="9525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139700</xdr:rowOff>
    </xdr:from>
    <xdr:to>
      <xdr:col>15</xdr:col>
      <xdr:colOff>149225</xdr:colOff>
      <xdr:row>55</xdr:row>
      <xdr:rowOff>69850</xdr:rowOff>
    </xdr:to>
    <xdr:sp macro="" textlink="">
      <xdr:nvSpPr>
        <xdr:cNvPr id="192" name="フローチャート: 判断 191"/>
        <xdr:cNvSpPr/>
      </xdr:nvSpPr>
      <xdr:spPr>
        <a:xfrm>
          <a:off x="3048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80027</xdr:rowOff>
    </xdr:from>
    <xdr:ext cx="762000" cy="259045"/>
    <xdr:sp macro="" textlink="">
      <xdr:nvSpPr>
        <xdr:cNvPr id="193" name="テキスト ボックス 192"/>
        <xdr:cNvSpPr txBox="1"/>
      </xdr:nvSpPr>
      <xdr:spPr>
        <a:xfrm>
          <a:off x="2717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146050</xdr:rowOff>
    </xdr:from>
    <xdr:to>
      <xdr:col>11</xdr:col>
      <xdr:colOff>9525</xdr:colOff>
      <xdr:row>55</xdr:row>
      <xdr:rowOff>158750</xdr:rowOff>
    </xdr:to>
    <xdr:cxnSp macro="">
      <xdr:nvCxnSpPr>
        <xdr:cNvPr id="194" name="直線コネクタ 193"/>
        <xdr:cNvCxnSpPr/>
      </xdr:nvCxnSpPr>
      <xdr:spPr>
        <a:xfrm>
          <a:off x="1320800" y="9575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5" name="フローチャート: 判断 194"/>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67327</xdr:rowOff>
    </xdr:from>
    <xdr:ext cx="762000" cy="259045"/>
    <xdr:sp macro="" textlink="">
      <xdr:nvSpPr>
        <xdr:cNvPr id="196" name="テキスト ボックス 195"/>
        <xdr:cNvSpPr txBox="1"/>
      </xdr:nvSpPr>
      <xdr:spPr>
        <a:xfrm>
          <a:off x="1828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197" name="フローチャート: 判断 196"/>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54627</xdr:rowOff>
    </xdr:from>
    <xdr:ext cx="762000" cy="259045"/>
    <xdr:sp macro="" textlink="">
      <xdr:nvSpPr>
        <xdr:cNvPr id="198" name="テキスト ボックス 197"/>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204" name="楕円 203"/>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29227</xdr:rowOff>
    </xdr:from>
    <xdr:ext cx="762000" cy="259045"/>
    <xdr:sp macro="" textlink="">
      <xdr:nvSpPr>
        <xdr:cNvPr id="205" name="扶助費該当値テキスト"/>
        <xdr:cNvSpPr txBox="1"/>
      </xdr:nvSpPr>
      <xdr:spPr>
        <a:xfrm>
          <a:off x="49149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31750</xdr:rowOff>
    </xdr:from>
    <xdr:to>
      <xdr:col>20</xdr:col>
      <xdr:colOff>38100</xdr:colOff>
      <xdr:row>55</xdr:row>
      <xdr:rowOff>133350</xdr:rowOff>
    </xdr:to>
    <xdr:sp macro="" textlink="">
      <xdr:nvSpPr>
        <xdr:cNvPr id="206" name="楕円 205"/>
        <xdr:cNvSpPr/>
      </xdr:nvSpPr>
      <xdr:spPr>
        <a:xfrm>
          <a:off x="3937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118127</xdr:rowOff>
    </xdr:from>
    <xdr:ext cx="736600" cy="259045"/>
    <xdr:sp macro="" textlink="">
      <xdr:nvSpPr>
        <xdr:cNvPr id="207" name="テキスト ボックス 206"/>
        <xdr:cNvSpPr txBox="1"/>
      </xdr:nvSpPr>
      <xdr:spPr>
        <a:xfrm>
          <a:off x="3606800" y="9547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44450</xdr:rowOff>
    </xdr:from>
    <xdr:to>
      <xdr:col>15</xdr:col>
      <xdr:colOff>149225</xdr:colOff>
      <xdr:row>55</xdr:row>
      <xdr:rowOff>146050</xdr:rowOff>
    </xdr:to>
    <xdr:sp macro="" textlink="">
      <xdr:nvSpPr>
        <xdr:cNvPr id="208" name="楕円 207"/>
        <xdr:cNvSpPr/>
      </xdr:nvSpPr>
      <xdr:spPr>
        <a:xfrm>
          <a:off x="3048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209" name="テキスト ボックス 208"/>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107950</xdr:rowOff>
    </xdr:from>
    <xdr:to>
      <xdr:col>11</xdr:col>
      <xdr:colOff>60325</xdr:colOff>
      <xdr:row>56</xdr:row>
      <xdr:rowOff>38100</xdr:rowOff>
    </xdr:to>
    <xdr:sp macro="" textlink="">
      <xdr:nvSpPr>
        <xdr:cNvPr id="210" name="楕円 209"/>
        <xdr:cNvSpPr/>
      </xdr:nvSpPr>
      <xdr:spPr>
        <a:xfrm>
          <a:off x="2159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22877</xdr:rowOff>
    </xdr:from>
    <xdr:ext cx="762000" cy="259045"/>
    <xdr:sp macro="" textlink="">
      <xdr:nvSpPr>
        <xdr:cNvPr id="211" name="テキスト ボックス 210"/>
        <xdr:cNvSpPr txBox="1"/>
      </xdr:nvSpPr>
      <xdr:spPr>
        <a:xfrm>
          <a:off x="1828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12" name="楕円 211"/>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10177</xdr:rowOff>
    </xdr:from>
    <xdr:ext cx="762000" cy="259045"/>
    <xdr:sp macro="" textlink="">
      <xdr:nvSpPr>
        <xdr:cNvPr id="213" name="テキスト ボックス 212"/>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類似団体平均を上回っている主な要因は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公営企業会計等への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繰出金の一般財源等の充当額が増加していることなどである。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35560</xdr:rowOff>
    </xdr:from>
    <xdr:to>
      <xdr:col>82</xdr:col>
      <xdr:colOff>107950</xdr:colOff>
      <xdr:row>60</xdr:row>
      <xdr:rowOff>96520</xdr:rowOff>
    </xdr:to>
    <xdr:cxnSp macro="">
      <xdr:nvCxnSpPr>
        <xdr:cNvPr id="240" name="直線コネクタ 239"/>
        <xdr:cNvCxnSpPr/>
      </xdr:nvCxnSpPr>
      <xdr:spPr>
        <a:xfrm flipV="1">
          <a:off x="16510000" y="912241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68597</xdr:rowOff>
    </xdr:from>
    <xdr:ext cx="762000" cy="259045"/>
    <xdr:sp macro="" textlink="">
      <xdr:nvSpPr>
        <xdr:cNvPr id="241" name="その他最小値テキスト"/>
        <xdr:cNvSpPr txBox="1"/>
      </xdr:nvSpPr>
      <xdr:spPr>
        <a:xfrm>
          <a:off x="16598900" y="1035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96520</xdr:rowOff>
    </xdr:from>
    <xdr:to>
      <xdr:col>82</xdr:col>
      <xdr:colOff>196850</xdr:colOff>
      <xdr:row>60</xdr:row>
      <xdr:rowOff>96520</xdr:rowOff>
    </xdr:to>
    <xdr:cxnSp macro="">
      <xdr:nvCxnSpPr>
        <xdr:cNvPr id="242" name="直線コネクタ 241"/>
        <xdr:cNvCxnSpPr/>
      </xdr:nvCxnSpPr>
      <xdr:spPr>
        <a:xfrm>
          <a:off x="16421100" y="103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121937</xdr:rowOff>
    </xdr:from>
    <xdr:ext cx="762000" cy="259045"/>
    <xdr:sp macro="" textlink="">
      <xdr:nvSpPr>
        <xdr:cNvPr id="243" name="その他最大値テキスト"/>
        <xdr:cNvSpPr txBox="1"/>
      </xdr:nvSpPr>
      <xdr:spPr>
        <a:xfrm>
          <a:off x="16598900" y="886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35560</xdr:rowOff>
    </xdr:from>
    <xdr:to>
      <xdr:col>82</xdr:col>
      <xdr:colOff>196850</xdr:colOff>
      <xdr:row>53</xdr:row>
      <xdr:rowOff>35560</xdr:rowOff>
    </xdr:to>
    <xdr:cxnSp macro="">
      <xdr:nvCxnSpPr>
        <xdr:cNvPr id="244" name="直線コネクタ 243"/>
        <xdr:cNvCxnSpPr/>
      </xdr:nvCxnSpPr>
      <xdr:spPr>
        <a:xfrm>
          <a:off x="16421100" y="912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153670</xdr:rowOff>
    </xdr:from>
    <xdr:to>
      <xdr:col>82</xdr:col>
      <xdr:colOff>107950</xdr:colOff>
      <xdr:row>55</xdr:row>
      <xdr:rowOff>161290</xdr:rowOff>
    </xdr:to>
    <xdr:cxnSp macro="">
      <xdr:nvCxnSpPr>
        <xdr:cNvPr id="245" name="直線コネクタ 244"/>
        <xdr:cNvCxnSpPr/>
      </xdr:nvCxnSpPr>
      <xdr:spPr>
        <a:xfrm>
          <a:off x="15671800" y="95834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43197</xdr:rowOff>
    </xdr:from>
    <xdr:ext cx="762000" cy="259045"/>
    <xdr:sp macro="" textlink="">
      <xdr:nvSpPr>
        <xdr:cNvPr id="246" name="その他平均値テキスト"/>
        <xdr:cNvSpPr txBox="1"/>
      </xdr:nvSpPr>
      <xdr:spPr>
        <a:xfrm>
          <a:off x="16598900" y="930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47" name="フローチャート: 判断 246"/>
        <xdr:cNvSpPr/>
      </xdr:nvSpPr>
      <xdr:spPr>
        <a:xfrm>
          <a:off x="16459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153670</xdr:rowOff>
    </xdr:from>
    <xdr:to>
      <xdr:col>78</xdr:col>
      <xdr:colOff>69850</xdr:colOff>
      <xdr:row>56</xdr:row>
      <xdr:rowOff>27940</xdr:rowOff>
    </xdr:to>
    <xdr:cxnSp macro="">
      <xdr:nvCxnSpPr>
        <xdr:cNvPr id="248" name="直線コネクタ 247"/>
        <xdr:cNvCxnSpPr/>
      </xdr:nvCxnSpPr>
      <xdr:spPr>
        <a:xfrm flipV="1">
          <a:off x="14782800" y="95834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49" name="フローチャート: 判断 248"/>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50" name="テキスト ボックス 249"/>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149860</xdr:rowOff>
    </xdr:from>
    <xdr:to>
      <xdr:col>73</xdr:col>
      <xdr:colOff>180975</xdr:colOff>
      <xdr:row>56</xdr:row>
      <xdr:rowOff>27940</xdr:rowOff>
    </xdr:to>
    <xdr:cxnSp macro="">
      <xdr:nvCxnSpPr>
        <xdr:cNvPr id="251" name="直線コネクタ 250"/>
        <xdr:cNvCxnSpPr/>
      </xdr:nvCxnSpPr>
      <xdr:spPr>
        <a:xfrm>
          <a:off x="13893800" y="957961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34290</xdr:rowOff>
    </xdr:from>
    <xdr:to>
      <xdr:col>74</xdr:col>
      <xdr:colOff>31750</xdr:colOff>
      <xdr:row>55</xdr:row>
      <xdr:rowOff>135890</xdr:rowOff>
    </xdr:to>
    <xdr:sp macro="" textlink="">
      <xdr:nvSpPr>
        <xdr:cNvPr id="252" name="フローチャート: 判断 251"/>
        <xdr:cNvSpPr/>
      </xdr:nvSpPr>
      <xdr:spPr>
        <a:xfrm>
          <a:off x="14732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146067</xdr:rowOff>
    </xdr:from>
    <xdr:ext cx="762000" cy="259045"/>
    <xdr:sp macro="" textlink="">
      <xdr:nvSpPr>
        <xdr:cNvPr id="253" name="テキスト ボックス 252"/>
        <xdr:cNvSpPr txBox="1"/>
      </xdr:nvSpPr>
      <xdr:spPr>
        <a:xfrm>
          <a:off x="14401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149860</xdr:rowOff>
    </xdr:from>
    <xdr:to>
      <xdr:col>69</xdr:col>
      <xdr:colOff>92075</xdr:colOff>
      <xdr:row>55</xdr:row>
      <xdr:rowOff>165100</xdr:rowOff>
    </xdr:to>
    <xdr:cxnSp macro="">
      <xdr:nvCxnSpPr>
        <xdr:cNvPr id="254" name="直線コネクタ 253"/>
        <xdr:cNvCxnSpPr/>
      </xdr:nvCxnSpPr>
      <xdr:spPr>
        <a:xfrm flipV="1">
          <a:off x="13004800" y="95796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19050</xdr:rowOff>
    </xdr:from>
    <xdr:to>
      <xdr:col>69</xdr:col>
      <xdr:colOff>142875</xdr:colOff>
      <xdr:row>55</xdr:row>
      <xdr:rowOff>120650</xdr:rowOff>
    </xdr:to>
    <xdr:sp macro="" textlink="">
      <xdr:nvSpPr>
        <xdr:cNvPr id="255" name="フローチャート: 判断 254"/>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130827</xdr:rowOff>
    </xdr:from>
    <xdr:ext cx="762000" cy="259045"/>
    <xdr:sp macro="" textlink="">
      <xdr:nvSpPr>
        <xdr:cNvPr id="256" name="テキスト ボックス 255"/>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7620</xdr:rowOff>
    </xdr:from>
    <xdr:to>
      <xdr:col>65</xdr:col>
      <xdr:colOff>53975</xdr:colOff>
      <xdr:row>55</xdr:row>
      <xdr:rowOff>109220</xdr:rowOff>
    </xdr:to>
    <xdr:sp macro="" textlink="">
      <xdr:nvSpPr>
        <xdr:cNvPr id="257" name="フローチャート: 判断 256"/>
        <xdr:cNvSpPr/>
      </xdr:nvSpPr>
      <xdr:spPr>
        <a:xfrm>
          <a:off x="12954000" y="943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119397</xdr:rowOff>
    </xdr:from>
    <xdr:ext cx="762000" cy="259045"/>
    <xdr:sp macro="" textlink="">
      <xdr:nvSpPr>
        <xdr:cNvPr id="258" name="テキスト ボックス 257"/>
        <xdr:cNvSpPr txBox="1"/>
      </xdr:nvSpPr>
      <xdr:spPr>
        <a:xfrm>
          <a:off x="12623800" y="920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110490</xdr:rowOff>
    </xdr:from>
    <xdr:to>
      <xdr:col>82</xdr:col>
      <xdr:colOff>158750</xdr:colOff>
      <xdr:row>56</xdr:row>
      <xdr:rowOff>40640</xdr:rowOff>
    </xdr:to>
    <xdr:sp macro="" textlink="">
      <xdr:nvSpPr>
        <xdr:cNvPr id="264" name="楕円 263"/>
        <xdr:cNvSpPr/>
      </xdr:nvSpPr>
      <xdr:spPr>
        <a:xfrm>
          <a:off x="164592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82567</xdr:rowOff>
    </xdr:from>
    <xdr:ext cx="762000" cy="259045"/>
    <xdr:sp macro="" textlink="">
      <xdr:nvSpPr>
        <xdr:cNvPr id="265" name="その他該当値テキスト"/>
        <xdr:cNvSpPr txBox="1"/>
      </xdr:nvSpPr>
      <xdr:spPr>
        <a:xfrm>
          <a:off x="16598900" y="951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102870</xdr:rowOff>
    </xdr:from>
    <xdr:to>
      <xdr:col>78</xdr:col>
      <xdr:colOff>120650</xdr:colOff>
      <xdr:row>56</xdr:row>
      <xdr:rowOff>33020</xdr:rowOff>
    </xdr:to>
    <xdr:sp macro="" textlink="">
      <xdr:nvSpPr>
        <xdr:cNvPr id="266" name="楕円 265"/>
        <xdr:cNvSpPr/>
      </xdr:nvSpPr>
      <xdr:spPr>
        <a:xfrm>
          <a:off x="15621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17797</xdr:rowOff>
    </xdr:from>
    <xdr:ext cx="736600" cy="259045"/>
    <xdr:sp macro="" textlink="">
      <xdr:nvSpPr>
        <xdr:cNvPr id="267" name="テキスト ボックス 266"/>
        <xdr:cNvSpPr txBox="1"/>
      </xdr:nvSpPr>
      <xdr:spPr>
        <a:xfrm>
          <a:off x="15290800" y="961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148590</xdr:rowOff>
    </xdr:from>
    <xdr:to>
      <xdr:col>74</xdr:col>
      <xdr:colOff>31750</xdr:colOff>
      <xdr:row>56</xdr:row>
      <xdr:rowOff>78740</xdr:rowOff>
    </xdr:to>
    <xdr:sp macro="" textlink="">
      <xdr:nvSpPr>
        <xdr:cNvPr id="268" name="楕円 267"/>
        <xdr:cNvSpPr/>
      </xdr:nvSpPr>
      <xdr:spPr>
        <a:xfrm>
          <a:off x="14732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63517</xdr:rowOff>
    </xdr:from>
    <xdr:ext cx="762000" cy="259045"/>
    <xdr:sp macro="" textlink="">
      <xdr:nvSpPr>
        <xdr:cNvPr id="269" name="テキスト ボックス 268"/>
        <xdr:cNvSpPr txBox="1"/>
      </xdr:nvSpPr>
      <xdr:spPr>
        <a:xfrm>
          <a:off x="14401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99060</xdr:rowOff>
    </xdr:from>
    <xdr:to>
      <xdr:col>69</xdr:col>
      <xdr:colOff>142875</xdr:colOff>
      <xdr:row>56</xdr:row>
      <xdr:rowOff>29210</xdr:rowOff>
    </xdr:to>
    <xdr:sp macro="" textlink="">
      <xdr:nvSpPr>
        <xdr:cNvPr id="270" name="楕円 269"/>
        <xdr:cNvSpPr/>
      </xdr:nvSpPr>
      <xdr:spPr>
        <a:xfrm>
          <a:off x="13843000" y="952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13987</xdr:rowOff>
    </xdr:from>
    <xdr:ext cx="762000" cy="259045"/>
    <xdr:sp macro="" textlink="">
      <xdr:nvSpPr>
        <xdr:cNvPr id="271" name="テキスト ボックス 270"/>
        <xdr:cNvSpPr txBox="1"/>
      </xdr:nvSpPr>
      <xdr:spPr>
        <a:xfrm>
          <a:off x="13512800" y="961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114300</xdr:rowOff>
    </xdr:from>
    <xdr:to>
      <xdr:col>65</xdr:col>
      <xdr:colOff>53975</xdr:colOff>
      <xdr:row>56</xdr:row>
      <xdr:rowOff>44450</xdr:rowOff>
    </xdr:to>
    <xdr:sp macro="" textlink="">
      <xdr:nvSpPr>
        <xdr:cNvPr id="272" name="楕円 271"/>
        <xdr:cNvSpPr/>
      </xdr:nvSpPr>
      <xdr:spPr>
        <a:xfrm>
          <a:off x="12954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29227</xdr:rowOff>
    </xdr:from>
    <xdr:ext cx="762000" cy="259045"/>
    <xdr:sp macro="" textlink="">
      <xdr:nvSpPr>
        <xdr:cNvPr id="273" name="テキスト ボックス 272"/>
        <xdr:cNvSpPr txBox="1"/>
      </xdr:nvSpPr>
      <xdr:spPr>
        <a:xfrm>
          <a:off x="12623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類似団体平均と比較し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い数値となっているが、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法人等各種団体への補助金が多額になっているためである。今後は、必要性の低い補助金は見直しを行っていく。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147574</xdr:rowOff>
    </xdr:to>
    <xdr:cxnSp macro="">
      <xdr:nvCxnSpPr>
        <xdr:cNvPr id="298" name="直線コネクタ 297"/>
        <xdr:cNvCxnSpPr/>
      </xdr:nvCxnSpPr>
      <xdr:spPr>
        <a:xfrm flipV="1">
          <a:off x="16510000" y="5842000"/>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119651</xdr:rowOff>
    </xdr:from>
    <xdr:ext cx="762000" cy="259045"/>
    <xdr:sp macro="" textlink="">
      <xdr:nvSpPr>
        <xdr:cNvPr id="299" name="補助費等最小値テキスト"/>
        <xdr:cNvSpPr txBox="1"/>
      </xdr:nvSpPr>
      <xdr:spPr>
        <a:xfrm>
          <a:off x="16598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147574</xdr:rowOff>
    </xdr:from>
    <xdr:to>
      <xdr:col>82</xdr:col>
      <xdr:colOff>196850</xdr:colOff>
      <xdr:row>41</xdr:row>
      <xdr:rowOff>147574</xdr:rowOff>
    </xdr:to>
    <xdr:cxnSp macro="">
      <xdr:nvCxnSpPr>
        <xdr:cNvPr id="300" name="直線コネクタ 299"/>
        <xdr:cNvCxnSpPr/>
      </xdr:nvCxnSpPr>
      <xdr:spPr>
        <a:xfrm>
          <a:off x="16421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1"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2" name="直線コネクタ 301"/>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21844</xdr:rowOff>
    </xdr:from>
    <xdr:to>
      <xdr:col>82</xdr:col>
      <xdr:colOff>107950</xdr:colOff>
      <xdr:row>36</xdr:row>
      <xdr:rowOff>117856</xdr:rowOff>
    </xdr:to>
    <xdr:cxnSp macro="">
      <xdr:nvCxnSpPr>
        <xdr:cNvPr id="303" name="直線コネクタ 302"/>
        <xdr:cNvCxnSpPr/>
      </xdr:nvCxnSpPr>
      <xdr:spPr>
        <a:xfrm>
          <a:off x="15671800" y="6194044"/>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61993</xdr:rowOff>
    </xdr:from>
    <xdr:ext cx="762000" cy="259045"/>
    <xdr:sp macro="" textlink="">
      <xdr:nvSpPr>
        <xdr:cNvPr id="304" name="補助費等平均値テキスト"/>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05" name="フローチャート: 判断 304"/>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21844</xdr:rowOff>
    </xdr:from>
    <xdr:to>
      <xdr:col>78</xdr:col>
      <xdr:colOff>69850</xdr:colOff>
      <xdr:row>36</xdr:row>
      <xdr:rowOff>49276</xdr:rowOff>
    </xdr:to>
    <xdr:cxnSp macro="">
      <xdr:nvCxnSpPr>
        <xdr:cNvPr id="306" name="直線コネクタ 305"/>
        <xdr:cNvCxnSpPr/>
      </xdr:nvCxnSpPr>
      <xdr:spPr>
        <a:xfrm flipV="1">
          <a:off x="14782800" y="61940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7" name="フローチャート: 判断 306"/>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8" name="テキスト ボックス 307"/>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49276</xdr:rowOff>
    </xdr:from>
    <xdr:to>
      <xdr:col>73</xdr:col>
      <xdr:colOff>180975</xdr:colOff>
      <xdr:row>36</xdr:row>
      <xdr:rowOff>62992</xdr:rowOff>
    </xdr:to>
    <xdr:cxnSp macro="">
      <xdr:nvCxnSpPr>
        <xdr:cNvPr id="309" name="直線コネクタ 308"/>
        <xdr:cNvCxnSpPr/>
      </xdr:nvCxnSpPr>
      <xdr:spPr>
        <a:xfrm flipV="1">
          <a:off x="13893800" y="62214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0" name="フローチャート: 判断 309"/>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158005</xdr:rowOff>
    </xdr:from>
    <xdr:ext cx="762000" cy="259045"/>
    <xdr:sp macro="" textlink="">
      <xdr:nvSpPr>
        <xdr:cNvPr id="311" name="テキスト ボックス 310"/>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3556</xdr:rowOff>
    </xdr:from>
    <xdr:to>
      <xdr:col>69</xdr:col>
      <xdr:colOff>92075</xdr:colOff>
      <xdr:row>36</xdr:row>
      <xdr:rowOff>62992</xdr:rowOff>
    </xdr:to>
    <xdr:cxnSp macro="">
      <xdr:nvCxnSpPr>
        <xdr:cNvPr id="312" name="直線コネクタ 311"/>
        <xdr:cNvCxnSpPr/>
      </xdr:nvCxnSpPr>
      <xdr:spPr>
        <a:xfrm>
          <a:off x="13004800" y="617575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4" name="テキスト ボックス 313"/>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6" name="テキスト ボックス 315"/>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22" name="楕円 321"/>
        <xdr:cNvSpPr/>
      </xdr:nvSpPr>
      <xdr:spPr>
        <a:xfrm>
          <a:off x="164592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83583</xdr:rowOff>
    </xdr:from>
    <xdr:ext cx="762000" cy="259045"/>
    <xdr:sp macro="" textlink="">
      <xdr:nvSpPr>
        <xdr:cNvPr id="323" name="補助費等該当値テキスト"/>
        <xdr:cNvSpPr txBox="1"/>
      </xdr:nvSpPr>
      <xdr:spPr>
        <a:xfrm>
          <a:off x="16598900" y="608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142494</xdr:rowOff>
    </xdr:from>
    <xdr:to>
      <xdr:col>78</xdr:col>
      <xdr:colOff>120650</xdr:colOff>
      <xdr:row>36</xdr:row>
      <xdr:rowOff>72644</xdr:rowOff>
    </xdr:to>
    <xdr:sp macro="" textlink="">
      <xdr:nvSpPr>
        <xdr:cNvPr id="324" name="楕円 323"/>
        <xdr:cNvSpPr/>
      </xdr:nvSpPr>
      <xdr:spPr>
        <a:xfrm>
          <a:off x="15621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82821</xdr:rowOff>
    </xdr:from>
    <xdr:ext cx="736600" cy="259045"/>
    <xdr:sp macro="" textlink="">
      <xdr:nvSpPr>
        <xdr:cNvPr id="325" name="テキスト ボックス 324"/>
        <xdr:cNvSpPr txBox="1"/>
      </xdr:nvSpPr>
      <xdr:spPr>
        <a:xfrm>
          <a:off x="15290800" y="5912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169926</xdr:rowOff>
    </xdr:from>
    <xdr:to>
      <xdr:col>74</xdr:col>
      <xdr:colOff>31750</xdr:colOff>
      <xdr:row>36</xdr:row>
      <xdr:rowOff>100076</xdr:rowOff>
    </xdr:to>
    <xdr:sp macro="" textlink="">
      <xdr:nvSpPr>
        <xdr:cNvPr id="326" name="楕円 325"/>
        <xdr:cNvSpPr/>
      </xdr:nvSpPr>
      <xdr:spPr>
        <a:xfrm>
          <a:off x="14732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110253</xdr:rowOff>
    </xdr:from>
    <xdr:ext cx="762000" cy="259045"/>
    <xdr:sp macro="" textlink="">
      <xdr:nvSpPr>
        <xdr:cNvPr id="327" name="テキスト ボックス 326"/>
        <xdr:cNvSpPr txBox="1"/>
      </xdr:nvSpPr>
      <xdr:spPr>
        <a:xfrm>
          <a:off x="14401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12192</xdr:rowOff>
    </xdr:from>
    <xdr:to>
      <xdr:col>69</xdr:col>
      <xdr:colOff>142875</xdr:colOff>
      <xdr:row>36</xdr:row>
      <xdr:rowOff>113792</xdr:rowOff>
    </xdr:to>
    <xdr:sp macro="" textlink="">
      <xdr:nvSpPr>
        <xdr:cNvPr id="328" name="楕円 327"/>
        <xdr:cNvSpPr/>
      </xdr:nvSpPr>
      <xdr:spPr>
        <a:xfrm>
          <a:off x="13843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123969</xdr:rowOff>
    </xdr:from>
    <xdr:ext cx="762000" cy="259045"/>
    <xdr:sp macro="" textlink="">
      <xdr:nvSpPr>
        <xdr:cNvPr id="329" name="テキスト ボックス 328"/>
        <xdr:cNvSpPr txBox="1"/>
      </xdr:nvSpPr>
      <xdr:spPr>
        <a:xfrm>
          <a:off x="13512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30" name="楕円 329"/>
        <xdr:cNvSpPr/>
      </xdr:nvSpPr>
      <xdr:spPr>
        <a:xfrm>
          <a:off x="12954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64533</xdr:rowOff>
    </xdr:from>
    <xdr:ext cx="762000" cy="259045"/>
    <xdr:sp macro="" textlink="">
      <xdr:nvSpPr>
        <xdr:cNvPr id="331" name="テキスト ボックス 330"/>
        <xdr:cNvSpPr txBox="1"/>
      </xdr:nvSpPr>
      <xdr:spPr>
        <a:xfrm>
          <a:off x="12623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類似団体平均と比較し、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ポイント高い数値となっている。これまで必要な事業の財源として交付税措置のある有利な地方債を選択して来たためである。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今後も地方債の新規発行は必要最低限に抑制し、将来の健全な財政運営を図るため計画的に行っていく。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69850</xdr:rowOff>
    </xdr:to>
    <xdr:cxnSp macro="">
      <xdr:nvCxnSpPr>
        <xdr:cNvPr id="358" name="直線コネクタ 357"/>
        <xdr:cNvCxnSpPr/>
      </xdr:nvCxnSpPr>
      <xdr:spPr>
        <a:xfrm flipV="1">
          <a:off x="4826000" y="125095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9" name="公債費最小値テキスト"/>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60" name="直線コネクタ 359"/>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20320</xdr:rowOff>
    </xdr:from>
    <xdr:to>
      <xdr:col>24</xdr:col>
      <xdr:colOff>25400</xdr:colOff>
      <xdr:row>77</xdr:row>
      <xdr:rowOff>39370</xdr:rowOff>
    </xdr:to>
    <xdr:cxnSp macro="">
      <xdr:nvCxnSpPr>
        <xdr:cNvPr id="363" name="直線コネクタ 362"/>
        <xdr:cNvCxnSpPr/>
      </xdr:nvCxnSpPr>
      <xdr:spPr>
        <a:xfrm>
          <a:off x="3987800" y="1322197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134638</xdr:rowOff>
    </xdr:from>
    <xdr:ext cx="762000" cy="259045"/>
    <xdr:sp macro="" textlink="">
      <xdr:nvSpPr>
        <xdr:cNvPr id="364" name="公債費平均値テキスト"/>
        <xdr:cNvSpPr txBox="1"/>
      </xdr:nvSpPr>
      <xdr:spPr>
        <a:xfrm>
          <a:off x="4914900" y="12993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100330</xdr:rowOff>
    </xdr:from>
    <xdr:to>
      <xdr:col>19</xdr:col>
      <xdr:colOff>187325</xdr:colOff>
      <xdr:row>77</xdr:row>
      <xdr:rowOff>20320</xdr:rowOff>
    </xdr:to>
    <xdr:cxnSp macro="">
      <xdr:nvCxnSpPr>
        <xdr:cNvPr id="366" name="直線コネクタ 365"/>
        <xdr:cNvCxnSpPr/>
      </xdr:nvCxnSpPr>
      <xdr:spPr>
        <a:xfrm>
          <a:off x="3098800" y="1313053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7" name="フローチャート: 判断 366"/>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50817</xdr:rowOff>
    </xdr:from>
    <xdr:ext cx="736600" cy="259045"/>
    <xdr:sp macro="" textlink="">
      <xdr:nvSpPr>
        <xdr:cNvPr id="368" name="テキスト ボックス 367"/>
        <xdr:cNvSpPr txBox="1"/>
      </xdr:nvSpPr>
      <xdr:spPr>
        <a:xfrm>
          <a:off x="3606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100330</xdr:rowOff>
    </xdr:from>
    <xdr:to>
      <xdr:col>15</xdr:col>
      <xdr:colOff>98425</xdr:colOff>
      <xdr:row>76</xdr:row>
      <xdr:rowOff>134620</xdr:rowOff>
    </xdr:to>
    <xdr:cxnSp macro="">
      <xdr:nvCxnSpPr>
        <xdr:cNvPr id="369" name="直線コネクタ 368"/>
        <xdr:cNvCxnSpPr/>
      </xdr:nvCxnSpPr>
      <xdr:spPr>
        <a:xfrm flipV="1">
          <a:off x="2209800" y="131305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114300</xdr:rowOff>
    </xdr:from>
    <xdr:to>
      <xdr:col>15</xdr:col>
      <xdr:colOff>149225</xdr:colOff>
      <xdr:row>77</xdr:row>
      <xdr:rowOff>44450</xdr:rowOff>
    </xdr:to>
    <xdr:sp macro="" textlink="">
      <xdr:nvSpPr>
        <xdr:cNvPr id="370" name="フローチャート: 判断 369"/>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29227</xdr:rowOff>
    </xdr:from>
    <xdr:ext cx="762000" cy="259045"/>
    <xdr:sp macro="" textlink="">
      <xdr:nvSpPr>
        <xdr:cNvPr id="371" name="テキスト ボックス 370"/>
        <xdr:cNvSpPr txBox="1"/>
      </xdr:nvSpPr>
      <xdr:spPr>
        <a:xfrm>
          <a:off x="2717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85089</xdr:rowOff>
    </xdr:from>
    <xdr:to>
      <xdr:col>11</xdr:col>
      <xdr:colOff>9525</xdr:colOff>
      <xdr:row>76</xdr:row>
      <xdr:rowOff>134620</xdr:rowOff>
    </xdr:to>
    <xdr:cxnSp macro="">
      <xdr:nvCxnSpPr>
        <xdr:cNvPr id="372" name="直線コネクタ 371"/>
        <xdr:cNvCxnSpPr/>
      </xdr:nvCxnSpPr>
      <xdr:spPr>
        <a:xfrm>
          <a:off x="1320800" y="1311528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106680</xdr:rowOff>
    </xdr:from>
    <xdr:to>
      <xdr:col>11</xdr:col>
      <xdr:colOff>60325</xdr:colOff>
      <xdr:row>77</xdr:row>
      <xdr:rowOff>36830</xdr:rowOff>
    </xdr:to>
    <xdr:sp macro="" textlink="">
      <xdr:nvSpPr>
        <xdr:cNvPr id="373" name="フローチャート: 判断 372"/>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21607</xdr:rowOff>
    </xdr:from>
    <xdr:ext cx="762000" cy="259045"/>
    <xdr:sp macro="" textlink="">
      <xdr:nvSpPr>
        <xdr:cNvPr id="374" name="テキスト ボックス 373"/>
        <xdr:cNvSpPr txBox="1"/>
      </xdr:nvSpPr>
      <xdr:spPr>
        <a:xfrm>
          <a:off x="1828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95250</xdr:rowOff>
    </xdr:from>
    <xdr:to>
      <xdr:col>6</xdr:col>
      <xdr:colOff>171450</xdr:colOff>
      <xdr:row>77</xdr:row>
      <xdr:rowOff>25400</xdr:rowOff>
    </xdr:to>
    <xdr:sp macro="" textlink="">
      <xdr:nvSpPr>
        <xdr:cNvPr id="375" name="フローチャート: 判断 374"/>
        <xdr:cNvSpPr/>
      </xdr:nvSpPr>
      <xdr:spPr>
        <a:xfrm>
          <a:off x="1270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10177</xdr:rowOff>
    </xdr:from>
    <xdr:ext cx="762000" cy="259045"/>
    <xdr:sp macro="" textlink="">
      <xdr:nvSpPr>
        <xdr:cNvPr id="376" name="テキスト ボックス 375"/>
        <xdr:cNvSpPr txBox="1"/>
      </xdr:nvSpPr>
      <xdr:spPr>
        <a:xfrm>
          <a:off x="939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160020</xdr:rowOff>
    </xdr:from>
    <xdr:to>
      <xdr:col>24</xdr:col>
      <xdr:colOff>76200</xdr:colOff>
      <xdr:row>77</xdr:row>
      <xdr:rowOff>90170</xdr:rowOff>
    </xdr:to>
    <xdr:sp macro="" textlink="">
      <xdr:nvSpPr>
        <xdr:cNvPr id="382" name="楕円 381"/>
        <xdr:cNvSpPr/>
      </xdr:nvSpPr>
      <xdr:spPr>
        <a:xfrm>
          <a:off x="47752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132097</xdr:rowOff>
    </xdr:from>
    <xdr:ext cx="762000" cy="259045"/>
    <xdr:sp macro="" textlink="">
      <xdr:nvSpPr>
        <xdr:cNvPr id="383" name="公債費該当値テキスト"/>
        <xdr:cNvSpPr txBox="1"/>
      </xdr:nvSpPr>
      <xdr:spPr>
        <a:xfrm>
          <a:off x="49149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140970</xdr:rowOff>
    </xdr:from>
    <xdr:to>
      <xdr:col>20</xdr:col>
      <xdr:colOff>38100</xdr:colOff>
      <xdr:row>77</xdr:row>
      <xdr:rowOff>71120</xdr:rowOff>
    </xdr:to>
    <xdr:sp macro="" textlink="">
      <xdr:nvSpPr>
        <xdr:cNvPr id="384" name="楕円 383"/>
        <xdr:cNvSpPr/>
      </xdr:nvSpPr>
      <xdr:spPr>
        <a:xfrm>
          <a:off x="3937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55897</xdr:rowOff>
    </xdr:from>
    <xdr:ext cx="736600" cy="259045"/>
    <xdr:sp macro="" textlink="">
      <xdr:nvSpPr>
        <xdr:cNvPr id="385" name="テキスト ボックス 384"/>
        <xdr:cNvSpPr txBox="1"/>
      </xdr:nvSpPr>
      <xdr:spPr>
        <a:xfrm>
          <a:off x="3606800" y="13257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49530</xdr:rowOff>
    </xdr:from>
    <xdr:to>
      <xdr:col>15</xdr:col>
      <xdr:colOff>149225</xdr:colOff>
      <xdr:row>76</xdr:row>
      <xdr:rowOff>151130</xdr:rowOff>
    </xdr:to>
    <xdr:sp macro="" textlink="">
      <xdr:nvSpPr>
        <xdr:cNvPr id="386" name="楕円 385"/>
        <xdr:cNvSpPr/>
      </xdr:nvSpPr>
      <xdr:spPr>
        <a:xfrm>
          <a:off x="3048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161307</xdr:rowOff>
    </xdr:from>
    <xdr:ext cx="762000" cy="259045"/>
    <xdr:sp macro="" textlink="">
      <xdr:nvSpPr>
        <xdr:cNvPr id="387" name="テキスト ボックス 386"/>
        <xdr:cNvSpPr txBox="1"/>
      </xdr:nvSpPr>
      <xdr:spPr>
        <a:xfrm>
          <a:off x="2717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83820</xdr:rowOff>
    </xdr:from>
    <xdr:to>
      <xdr:col>11</xdr:col>
      <xdr:colOff>60325</xdr:colOff>
      <xdr:row>77</xdr:row>
      <xdr:rowOff>13970</xdr:rowOff>
    </xdr:to>
    <xdr:sp macro="" textlink="">
      <xdr:nvSpPr>
        <xdr:cNvPr id="388" name="楕円 387"/>
        <xdr:cNvSpPr/>
      </xdr:nvSpPr>
      <xdr:spPr>
        <a:xfrm>
          <a:off x="2159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24147</xdr:rowOff>
    </xdr:from>
    <xdr:ext cx="762000" cy="259045"/>
    <xdr:sp macro="" textlink="">
      <xdr:nvSpPr>
        <xdr:cNvPr id="389" name="テキスト ボックス 388"/>
        <xdr:cNvSpPr txBox="1"/>
      </xdr:nvSpPr>
      <xdr:spPr>
        <a:xfrm>
          <a:off x="1828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34289</xdr:rowOff>
    </xdr:from>
    <xdr:to>
      <xdr:col>6</xdr:col>
      <xdr:colOff>171450</xdr:colOff>
      <xdr:row>76</xdr:row>
      <xdr:rowOff>135889</xdr:rowOff>
    </xdr:to>
    <xdr:sp macro="" textlink="">
      <xdr:nvSpPr>
        <xdr:cNvPr id="390" name="楕円 389"/>
        <xdr:cNvSpPr/>
      </xdr:nvSpPr>
      <xdr:spPr>
        <a:xfrm>
          <a:off x="12700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146067</xdr:rowOff>
    </xdr:from>
    <xdr:ext cx="762000" cy="259045"/>
    <xdr:sp macro="" textlink="">
      <xdr:nvSpPr>
        <xdr:cNvPr id="391" name="テキスト ボックス 390"/>
        <xdr:cNvSpPr txBox="1"/>
      </xdr:nvSpPr>
      <xdr:spPr>
        <a:xfrm>
          <a:off x="939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上回っており、ふるさと納税寄付金に係る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物件費の高い割合が要因となっている。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69850</xdr:rowOff>
    </xdr:from>
    <xdr:to>
      <xdr:col>85</xdr:col>
      <xdr:colOff>66675</xdr:colOff>
      <xdr:row>82</xdr:row>
      <xdr:rowOff>69850</xdr:rowOff>
    </xdr:to>
    <xdr:cxnSp macro="">
      <xdr:nvCxnSpPr>
        <xdr:cNvPr id="406" name="直線コネクタ 405"/>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99077</xdr:rowOff>
    </xdr:from>
    <xdr:ext cx="508000" cy="259045"/>
    <xdr:sp macro="" textlink="">
      <xdr:nvSpPr>
        <xdr:cNvPr id="407" name="テキスト ボックス 406"/>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8" name="直線コネクタ 407"/>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9" name="テキスト ボックス 408"/>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12700</xdr:rowOff>
    </xdr:from>
    <xdr:to>
      <xdr:col>85</xdr:col>
      <xdr:colOff>66675</xdr:colOff>
      <xdr:row>79</xdr:row>
      <xdr:rowOff>12700</xdr:rowOff>
    </xdr:to>
    <xdr:cxnSp macro="">
      <xdr:nvCxnSpPr>
        <xdr:cNvPr id="410" name="直線コネクタ 409"/>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41927</xdr:rowOff>
    </xdr:from>
    <xdr:ext cx="508000" cy="259045"/>
    <xdr:sp macro="" textlink="">
      <xdr:nvSpPr>
        <xdr:cNvPr id="411" name="テキスト ボックス 410"/>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127000</xdr:rowOff>
    </xdr:from>
    <xdr:to>
      <xdr:col>85</xdr:col>
      <xdr:colOff>66675</xdr:colOff>
      <xdr:row>75</xdr:row>
      <xdr:rowOff>127000</xdr:rowOff>
    </xdr:to>
    <xdr:cxnSp macro="">
      <xdr:nvCxnSpPr>
        <xdr:cNvPr id="414" name="直線コネクタ 413"/>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156227</xdr:rowOff>
    </xdr:from>
    <xdr:ext cx="508000" cy="259045"/>
    <xdr:sp macro="" textlink="">
      <xdr:nvSpPr>
        <xdr:cNvPr id="415" name="テキスト ボックス 414"/>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6" name="直線コネクタ 415"/>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7" name="テキスト ボックス 416"/>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69850</xdr:rowOff>
    </xdr:from>
    <xdr:to>
      <xdr:col>85</xdr:col>
      <xdr:colOff>66675</xdr:colOff>
      <xdr:row>72</xdr:row>
      <xdr:rowOff>69850</xdr:rowOff>
    </xdr:to>
    <xdr:cxnSp macro="">
      <xdr:nvCxnSpPr>
        <xdr:cNvPr id="418" name="直線コネクタ 417"/>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99077</xdr:rowOff>
    </xdr:from>
    <xdr:ext cx="508000" cy="259045"/>
    <xdr:sp macro="" textlink="">
      <xdr:nvSpPr>
        <xdr:cNvPr id="419" name="テキスト ボックス 418"/>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78422</xdr:rowOff>
    </xdr:from>
    <xdr:to>
      <xdr:col>82</xdr:col>
      <xdr:colOff>107950</xdr:colOff>
      <xdr:row>81</xdr:row>
      <xdr:rowOff>132714</xdr:rowOff>
    </xdr:to>
    <xdr:cxnSp macro="">
      <xdr:nvCxnSpPr>
        <xdr:cNvPr id="423" name="直線コネクタ 422"/>
        <xdr:cNvCxnSpPr/>
      </xdr:nvCxnSpPr>
      <xdr:spPr>
        <a:xfrm flipV="1">
          <a:off x="16510000" y="12594272"/>
          <a:ext cx="0" cy="1425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104791</xdr:rowOff>
    </xdr:from>
    <xdr:ext cx="762000" cy="259045"/>
    <xdr:sp macro="" textlink="">
      <xdr:nvSpPr>
        <xdr:cNvPr id="424" name="公債費以外最小値テキスト"/>
        <xdr:cNvSpPr txBox="1"/>
      </xdr:nvSpPr>
      <xdr:spPr>
        <a:xfrm>
          <a:off x="16598900" y="1399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132714</xdr:rowOff>
    </xdr:from>
    <xdr:to>
      <xdr:col>82</xdr:col>
      <xdr:colOff>196850</xdr:colOff>
      <xdr:row>81</xdr:row>
      <xdr:rowOff>132714</xdr:rowOff>
    </xdr:to>
    <xdr:cxnSp macro="">
      <xdr:nvCxnSpPr>
        <xdr:cNvPr id="425" name="直線コネクタ 424"/>
        <xdr:cNvCxnSpPr/>
      </xdr:nvCxnSpPr>
      <xdr:spPr>
        <a:xfrm>
          <a:off x="16421100" y="14020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164799</xdr:rowOff>
    </xdr:from>
    <xdr:ext cx="762000" cy="259045"/>
    <xdr:sp macro="" textlink="">
      <xdr:nvSpPr>
        <xdr:cNvPr id="426" name="公債費以外最大値テキスト"/>
        <xdr:cNvSpPr txBox="1"/>
      </xdr:nvSpPr>
      <xdr:spPr>
        <a:xfrm>
          <a:off x="16598900" y="1233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78422</xdr:rowOff>
    </xdr:from>
    <xdr:to>
      <xdr:col>82</xdr:col>
      <xdr:colOff>196850</xdr:colOff>
      <xdr:row>73</xdr:row>
      <xdr:rowOff>78422</xdr:rowOff>
    </xdr:to>
    <xdr:cxnSp macro="">
      <xdr:nvCxnSpPr>
        <xdr:cNvPr id="427" name="直線コネクタ 426"/>
        <xdr:cNvCxnSpPr/>
      </xdr:nvCxnSpPr>
      <xdr:spPr>
        <a:xfrm>
          <a:off x="16421100" y="1259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4127</xdr:rowOff>
    </xdr:from>
    <xdr:to>
      <xdr:col>82</xdr:col>
      <xdr:colOff>107950</xdr:colOff>
      <xdr:row>77</xdr:row>
      <xdr:rowOff>155575</xdr:rowOff>
    </xdr:to>
    <xdr:cxnSp macro="">
      <xdr:nvCxnSpPr>
        <xdr:cNvPr id="428" name="直線コネクタ 427"/>
        <xdr:cNvCxnSpPr/>
      </xdr:nvCxnSpPr>
      <xdr:spPr>
        <a:xfrm>
          <a:off x="15671800" y="13205777"/>
          <a:ext cx="838200" cy="15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132732</xdr:rowOff>
    </xdr:from>
    <xdr:ext cx="762000" cy="259045"/>
    <xdr:sp macro="" textlink="">
      <xdr:nvSpPr>
        <xdr:cNvPr id="429" name="公債費以外平均値テキスト"/>
        <xdr:cNvSpPr txBox="1"/>
      </xdr:nvSpPr>
      <xdr:spPr>
        <a:xfrm>
          <a:off x="16598900" y="12991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116205</xdr:rowOff>
    </xdr:from>
    <xdr:to>
      <xdr:col>82</xdr:col>
      <xdr:colOff>158750</xdr:colOff>
      <xdr:row>77</xdr:row>
      <xdr:rowOff>46355</xdr:rowOff>
    </xdr:to>
    <xdr:sp macro="" textlink="">
      <xdr:nvSpPr>
        <xdr:cNvPr id="430" name="フローチャート: 判断 429"/>
        <xdr:cNvSpPr/>
      </xdr:nvSpPr>
      <xdr:spPr>
        <a:xfrm>
          <a:off x="164592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4127</xdr:rowOff>
    </xdr:from>
    <xdr:to>
      <xdr:col>78</xdr:col>
      <xdr:colOff>69850</xdr:colOff>
      <xdr:row>77</xdr:row>
      <xdr:rowOff>26988</xdr:rowOff>
    </xdr:to>
    <xdr:cxnSp macro="">
      <xdr:nvCxnSpPr>
        <xdr:cNvPr id="431" name="直線コネクタ 430"/>
        <xdr:cNvCxnSpPr/>
      </xdr:nvCxnSpPr>
      <xdr:spPr>
        <a:xfrm flipV="1">
          <a:off x="14782800" y="13205777"/>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104775</xdr:rowOff>
    </xdr:from>
    <xdr:to>
      <xdr:col>78</xdr:col>
      <xdr:colOff>120650</xdr:colOff>
      <xdr:row>77</xdr:row>
      <xdr:rowOff>34925</xdr:rowOff>
    </xdr:to>
    <xdr:sp macro="" textlink="">
      <xdr:nvSpPr>
        <xdr:cNvPr id="432" name="フローチャート: 判断 431"/>
        <xdr:cNvSpPr/>
      </xdr:nvSpPr>
      <xdr:spPr>
        <a:xfrm>
          <a:off x="15621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45102</xdr:rowOff>
    </xdr:from>
    <xdr:ext cx="736600" cy="259045"/>
    <xdr:sp macro="" textlink="">
      <xdr:nvSpPr>
        <xdr:cNvPr id="433" name="テキスト ボックス 432"/>
        <xdr:cNvSpPr txBox="1"/>
      </xdr:nvSpPr>
      <xdr:spPr>
        <a:xfrm>
          <a:off x="15290800" y="12903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121286</xdr:rowOff>
    </xdr:from>
    <xdr:to>
      <xdr:col>73</xdr:col>
      <xdr:colOff>180975</xdr:colOff>
      <xdr:row>77</xdr:row>
      <xdr:rowOff>26988</xdr:rowOff>
    </xdr:to>
    <xdr:cxnSp macro="">
      <xdr:nvCxnSpPr>
        <xdr:cNvPr id="434" name="直線コネクタ 433"/>
        <xdr:cNvCxnSpPr/>
      </xdr:nvCxnSpPr>
      <xdr:spPr>
        <a:xfrm>
          <a:off x="13893800" y="13151486"/>
          <a:ext cx="889000" cy="7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56198</xdr:rowOff>
    </xdr:from>
    <xdr:to>
      <xdr:col>74</xdr:col>
      <xdr:colOff>31750</xdr:colOff>
      <xdr:row>76</xdr:row>
      <xdr:rowOff>157798</xdr:rowOff>
    </xdr:to>
    <xdr:sp macro="" textlink="">
      <xdr:nvSpPr>
        <xdr:cNvPr id="435" name="フローチャート: 判断 434"/>
        <xdr:cNvSpPr/>
      </xdr:nvSpPr>
      <xdr:spPr>
        <a:xfrm>
          <a:off x="14732000" y="130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167974</xdr:rowOff>
    </xdr:from>
    <xdr:ext cx="762000" cy="259045"/>
    <xdr:sp macro="" textlink="">
      <xdr:nvSpPr>
        <xdr:cNvPr id="436" name="テキスト ボックス 435"/>
        <xdr:cNvSpPr txBox="1"/>
      </xdr:nvSpPr>
      <xdr:spPr>
        <a:xfrm>
          <a:off x="14401800" y="12855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72707</xdr:rowOff>
    </xdr:from>
    <xdr:to>
      <xdr:col>69</xdr:col>
      <xdr:colOff>92075</xdr:colOff>
      <xdr:row>76</xdr:row>
      <xdr:rowOff>121286</xdr:rowOff>
    </xdr:to>
    <xdr:cxnSp macro="">
      <xdr:nvCxnSpPr>
        <xdr:cNvPr id="437" name="直線コネクタ 436"/>
        <xdr:cNvCxnSpPr/>
      </xdr:nvCxnSpPr>
      <xdr:spPr>
        <a:xfrm>
          <a:off x="13004800" y="13102907"/>
          <a:ext cx="889000" cy="4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1905</xdr:rowOff>
    </xdr:from>
    <xdr:to>
      <xdr:col>69</xdr:col>
      <xdr:colOff>142875</xdr:colOff>
      <xdr:row>76</xdr:row>
      <xdr:rowOff>103505</xdr:rowOff>
    </xdr:to>
    <xdr:sp macro="" textlink="">
      <xdr:nvSpPr>
        <xdr:cNvPr id="438" name="フローチャート: 判断 437"/>
        <xdr:cNvSpPr/>
      </xdr:nvSpPr>
      <xdr:spPr>
        <a:xfrm>
          <a:off x="13843000" y="1303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113682</xdr:rowOff>
    </xdr:from>
    <xdr:ext cx="762000" cy="259045"/>
    <xdr:sp macro="" textlink="">
      <xdr:nvSpPr>
        <xdr:cNvPr id="439" name="テキスト ボックス 438"/>
        <xdr:cNvSpPr txBox="1"/>
      </xdr:nvSpPr>
      <xdr:spPr>
        <a:xfrm>
          <a:off x="13512800" y="1280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130493</xdr:rowOff>
    </xdr:from>
    <xdr:to>
      <xdr:col>65</xdr:col>
      <xdr:colOff>53975</xdr:colOff>
      <xdr:row>76</xdr:row>
      <xdr:rowOff>60643</xdr:rowOff>
    </xdr:to>
    <xdr:sp macro="" textlink="">
      <xdr:nvSpPr>
        <xdr:cNvPr id="440" name="フローチャート: 判断 439"/>
        <xdr:cNvSpPr/>
      </xdr:nvSpPr>
      <xdr:spPr>
        <a:xfrm>
          <a:off x="12954000" y="129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70820</xdr:rowOff>
    </xdr:from>
    <xdr:ext cx="762000" cy="259045"/>
    <xdr:sp macro="" textlink="">
      <xdr:nvSpPr>
        <xdr:cNvPr id="441" name="テキスト ボックス 440"/>
        <xdr:cNvSpPr txBox="1"/>
      </xdr:nvSpPr>
      <xdr:spPr>
        <a:xfrm>
          <a:off x="12623800" y="1275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104775</xdr:rowOff>
    </xdr:from>
    <xdr:to>
      <xdr:col>82</xdr:col>
      <xdr:colOff>158750</xdr:colOff>
      <xdr:row>78</xdr:row>
      <xdr:rowOff>34925</xdr:rowOff>
    </xdr:to>
    <xdr:sp macro="" textlink="">
      <xdr:nvSpPr>
        <xdr:cNvPr id="447" name="楕円 446"/>
        <xdr:cNvSpPr/>
      </xdr:nvSpPr>
      <xdr:spPr>
        <a:xfrm>
          <a:off x="16459200" y="1330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76852</xdr:rowOff>
    </xdr:from>
    <xdr:ext cx="762000" cy="259045"/>
    <xdr:sp macro="" textlink="">
      <xdr:nvSpPr>
        <xdr:cNvPr id="448" name="公債費以外該当値テキスト"/>
        <xdr:cNvSpPr txBox="1"/>
      </xdr:nvSpPr>
      <xdr:spPr>
        <a:xfrm>
          <a:off x="16598900" y="13278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124777</xdr:rowOff>
    </xdr:from>
    <xdr:to>
      <xdr:col>78</xdr:col>
      <xdr:colOff>120650</xdr:colOff>
      <xdr:row>77</xdr:row>
      <xdr:rowOff>54927</xdr:rowOff>
    </xdr:to>
    <xdr:sp macro="" textlink="">
      <xdr:nvSpPr>
        <xdr:cNvPr id="449" name="楕円 448"/>
        <xdr:cNvSpPr/>
      </xdr:nvSpPr>
      <xdr:spPr>
        <a:xfrm>
          <a:off x="15621000" y="1315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39704</xdr:rowOff>
    </xdr:from>
    <xdr:ext cx="736600" cy="259045"/>
    <xdr:sp macro="" textlink="">
      <xdr:nvSpPr>
        <xdr:cNvPr id="450" name="テキスト ボックス 449"/>
        <xdr:cNvSpPr txBox="1"/>
      </xdr:nvSpPr>
      <xdr:spPr>
        <a:xfrm>
          <a:off x="15290800" y="13241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147638</xdr:rowOff>
    </xdr:from>
    <xdr:to>
      <xdr:col>74</xdr:col>
      <xdr:colOff>31750</xdr:colOff>
      <xdr:row>77</xdr:row>
      <xdr:rowOff>77788</xdr:rowOff>
    </xdr:to>
    <xdr:sp macro="" textlink="">
      <xdr:nvSpPr>
        <xdr:cNvPr id="451" name="楕円 450"/>
        <xdr:cNvSpPr/>
      </xdr:nvSpPr>
      <xdr:spPr>
        <a:xfrm>
          <a:off x="14732000" y="1317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62565</xdr:rowOff>
    </xdr:from>
    <xdr:ext cx="762000" cy="259045"/>
    <xdr:sp macro="" textlink="">
      <xdr:nvSpPr>
        <xdr:cNvPr id="452" name="テキスト ボックス 451"/>
        <xdr:cNvSpPr txBox="1"/>
      </xdr:nvSpPr>
      <xdr:spPr>
        <a:xfrm>
          <a:off x="14401800" y="1326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70486</xdr:rowOff>
    </xdr:from>
    <xdr:to>
      <xdr:col>69</xdr:col>
      <xdr:colOff>142875</xdr:colOff>
      <xdr:row>77</xdr:row>
      <xdr:rowOff>636</xdr:rowOff>
    </xdr:to>
    <xdr:sp macro="" textlink="">
      <xdr:nvSpPr>
        <xdr:cNvPr id="453" name="楕円 452"/>
        <xdr:cNvSpPr/>
      </xdr:nvSpPr>
      <xdr:spPr>
        <a:xfrm>
          <a:off x="13843000" y="1310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156863</xdr:rowOff>
    </xdr:from>
    <xdr:ext cx="762000" cy="259045"/>
    <xdr:sp macro="" textlink="">
      <xdr:nvSpPr>
        <xdr:cNvPr id="454" name="テキスト ボックス 453"/>
        <xdr:cNvSpPr txBox="1"/>
      </xdr:nvSpPr>
      <xdr:spPr>
        <a:xfrm>
          <a:off x="13512800" y="1318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21907</xdr:rowOff>
    </xdr:from>
    <xdr:to>
      <xdr:col>65</xdr:col>
      <xdr:colOff>53975</xdr:colOff>
      <xdr:row>76</xdr:row>
      <xdr:rowOff>123507</xdr:rowOff>
    </xdr:to>
    <xdr:sp macro="" textlink="">
      <xdr:nvSpPr>
        <xdr:cNvPr id="455" name="楕円 454"/>
        <xdr:cNvSpPr/>
      </xdr:nvSpPr>
      <xdr:spPr>
        <a:xfrm>
          <a:off x="12954000" y="1305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108284</xdr:rowOff>
    </xdr:from>
    <xdr:ext cx="762000" cy="259045"/>
    <xdr:sp macro="" textlink="">
      <xdr:nvSpPr>
        <xdr:cNvPr id="456" name="テキスト ボックス 455"/>
        <xdr:cNvSpPr txBox="1"/>
      </xdr:nvSpPr>
      <xdr:spPr>
        <a:xfrm>
          <a:off x="12623800" y="1313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北海道上士幌町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1514</xdr:rowOff>
    </xdr:from>
    <xdr:to>
      <xdr:col>29</xdr:col>
      <xdr:colOff>127000</xdr:colOff>
      <xdr:row>19</xdr:row>
      <xdr:rowOff>55063</xdr:rowOff>
    </xdr:to>
    <xdr:cxnSp macro="">
      <xdr:nvCxnSpPr>
        <xdr:cNvPr id="44" name="直線コネクタ 43"/>
        <xdr:cNvCxnSpPr/>
      </xdr:nvCxnSpPr>
      <xdr:spPr bwMode="auto">
        <a:xfrm flipV="1">
          <a:off x="5651500" y="2106539"/>
          <a:ext cx="0" cy="12536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27140</xdr:rowOff>
    </xdr:from>
    <xdr:ext cx="762000" cy="259045"/>
    <xdr:sp macro="" textlink="">
      <xdr:nvSpPr>
        <xdr:cNvPr id="45" name="人口1人当たり決算額の推移最小値テキスト130"/>
        <xdr:cNvSpPr txBox="1"/>
      </xdr:nvSpPr>
      <xdr:spPr>
        <a:xfrm>
          <a:off x="5740400" y="333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55063</xdr:rowOff>
    </xdr:from>
    <xdr:to>
      <xdr:col>30</xdr:col>
      <xdr:colOff>25400</xdr:colOff>
      <xdr:row>19</xdr:row>
      <xdr:rowOff>55063</xdr:rowOff>
    </xdr:to>
    <xdr:cxnSp macro="">
      <xdr:nvCxnSpPr>
        <xdr:cNvPr id="46" name="直線コネクタ 45"/>
        <xdr:cNvCxnSpPr/>
      </xdr:nvCxnSpPr>
      <xdr:spPr bwMode="auto">
        <a:xfrm>
          <a:off x="5562600" y="3360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87891</xdr:rowOff>
    </xdr:from>
    <xdr:ext cx="762000" cy="259045"/>
    <xdr:sp macro="" textlink="">
      <xdr:nvSpPr>
        <xdr:cNvPr id="47" name="人口1人当たり決算額の推移最大値テキスト130"/>
        <xdr:cNvSpPr txBox="1"/>
      </xdr:nvSpPr>
      <xdr:spPr>
        <a:xfrm>
          <a:off x="5740400" y="185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1514</xdr:rowOff>
    </xdr:from>
    <xdr:to>
      <xdr:col>30</xdr:col>
      <xdr:colOff>25400</xdr:colOff>
      <xdr:row>12</xdr:row>
      <xdr:rowOff>1514</xdr:rowOff>
    </xdr:to>
    <xdr:cxnSp macro="">
      <xdr:nvCxnSpPr>
        <xdr:cNvPr id="48" name="直線コネクタ 47"/>
        <xdr:cNvCxnSpPr/>
      </xdr:nvCxnSpPr>
      <xdr:spPr bwMode="auto">
        <a:xfrm>
          <a:off x="5562600" y="2106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47007</xdr:rowOff>
    </xdr:from>
    <xdr:to>
      <xdr:col>29</xdr:col>
      <xdr:colOff>127000</xdr:colOff>
      <xdr:row>17</xdr:row>
      <xdr:rowOff>77910</xdr:rowOff>
    </xdr:to>
    <xdr:cxnSp macro="">
      <xdr:nvCxnSpPr>
        <xdr:cNvPr id="49" name="直線コネクタ 48"/>
        <xdr:cNvCxnSpPr/>
      </xdr:nvCxnSpPr>
      <xdr:spPr bwMode="auto">
        <a:xfrm flipV="1">
          <a:off x="5003800" y="3009282"/>
          <a:ext cx="647700" cy="309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33801</xdr:rowOff>
    </xdr:from>
    <xdr:ext cx="762000" cy="259045"/>
    <xdr:sp macro="" textlink="">
      <xdr:nvSpPr>
        <xdr:cNvPr id="50" name="人口1人当たり決算額の推移平均値テキスト130"/>
        <xdr:cNvSpPr txBox="1"/>
      </xdr:nvSpPr>
      <xdr:spPr>
        <a:xfrm>
          <a:off x="5740400" y="29960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61724</xdr:rowOff>
    </xdr:from>
    <xdr:to>
      <xdr:col>29</xdr:col>
      <xdr:colOff>177800</xdr:colOff>
      <xdr:row>17</xdr:row>
      <xdr:rowOff>163324</xdr:rowOff>
    </xdr:to>
    <xdr:sp macro="" textlink="">
      <xdr:nvSpPr>
        <xdr:cNvPr id="51" name="フローチャート: 判断 50"/>
        <xdr:cNvSpPr/>
      </xdr:nvSpPr>
      <xdr:spPr bwMode="auto">
        <a:xfrm>
          <a:off x="56007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77910</xdr:rowOff>
    </xdr:from>
    <xdr:to>
      <xdr:col>26</xdr:col>
      <xdr:colOff>50800</xdr:colOff>
      <xdr:row>17</xdr:row>
      <xdr:rowOff>90877</xdr:rowOff>
    </xdr:to>
    <xdr:cxnSp macro="">
      <xdr:nvCxnSpPr>
        <xdr:cNvPr id="52" name="直線コネクタ 51"/>
        <xdr:cNvCxnSpPr/>
      </xdr:nvCxnSpPr>
      <xdr:spPr bwMode="auto">
        <a:xfrm flipV="1">
          <a:off x="4305300" y="3040185"/>
          <a:ext cx="698500" cy="129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80102</xdr:rowOff>
    </xdr:from>
    <xdr:to>
      <xdr:col>26</xdr:col>
      <xdr:colOff>101600</xdr:colOff>
      <xdr:row>18</xdr:row>
      <xdr:rowOff>10252</xdr:rowOff>
    </xdr:to>
    <xdr:sp macro="" textlink="">
      <xdr:nvSpPr>
        <xdr:cNvPr id="53" name="フローチャート: 判断 52"/>
        <xdr:cNvSpPr/>
      </xdr:nvSpPr>
      <xdr:spPr bwMode="auto">
        <a:xfrm>
          <a:off x="4953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166479</xdr:rowOff>
    </xdr:from>
    <xdr:ext cx="736600" cy="259045"/>
    <xdr:sp macro="" textlink="">
      <xdr:nvSpPr>
        <xdr:cNvPr id="54" name="テキスト ボックス 53"/>
        <xdr:cNvSpPr txBox="1"/>
      </xdr:nvSpPr>
      <xdr:spPr>
        <a:xfrm>
          <a:off x="4622800" y="3128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90877</xdr:rowOff>
    </xdr:from>
    <xdr:to>
      <xdr:col>22</xdr:col>
      <xdr:colOff>114300</xdr:colOff>
      <xdr:row>17</xdr:row>
      <xdr:rowOff>106586</xdr:rowOff>
    </xdr:to>
    <xdr:cxnSp macro="">
      <xdr:nvCxnSpPr>
        <xdr:cNvPr id="55" name="直線コネクタ 54"/>
        <xdr:cNvCxnSpPr/>
      </xdr:nvCxnSpPr>
      <xdr:spPr bwMode="auto">
        <a:xfrm flipV="1">
          <a:off x="3606800" y="3053152"/>
          <a:ext cx="698500" cy="157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84658</xdr:rowOff>
    </xdr:from>
    <xdr:to>
      <xdr:col>22</xdr:col>
      <xdr:colOff>165100</xdr:colOff>
      <xdr:row>18</xdr:row>
      <xdr:rowOff>14808</xdr:rowOff>
    </xdr:to>
    <xdr:sp macro="" textlink="">
      <xdr:nvSpPr>
        <xdr:cNvPr id="56" name="フローチャート: 判断 55"/>
        <xdr:cNvSpPr/>
      </xdr:nvSpPr>
      <xdr:spPr bwMode="auto">
        <a:xfrm>
          <a:off x="4254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171035</xdr:rowOff>
    </xdr:from>
    <xdr:ext cx="762000" cy="259045"/>
    <xdr:sp macro="" textlink="">
      <xdr:nvSpPr>
        <xdr:cNvPr id="57" name="テキスト ボックス 56"/>
        <xdr:cNvSpPr txBox="1"/>
      </xdr:nvSpPr>
      <xdr:spPr>
        <a:xfrm>
          <a:off x="39243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106586</xdr:rowOff>
    </xdr:from>
    <xdr:to>
      <xdr:col>18</xdr:col>
      <xdr:colOff>177800</xdr:colOff>
      <xdr:row>17</xdr:row>
      <xdr:rowOff>111609</xdr:rowOff>
    </xdr:to>
    <xdr:cxnSp macro="">
      <xdr:nvCxnSpPr>
        <xdr:cNvPr id="58" name="直線コネクタ 57"/>
        <xdr:cNvCxnSpPr/>
      </xdr:nvCxnSpPr>
      <xdr:spPr bwMode="auto">
        <a:xfrm flipV="1">
          <a:off x="2908300" y="3068861"/>
          <a:ext cx="698500" cy="50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88819</xdr:rowOff>
    </xdr:from>
    <xdr:to>
      <xdr:col>19</xdr:col>
      <xdr:colOff>38100</xdr:colOff>
      <xdr:row>18</xdr:row>
      <xdr:rowOff>18969</xdr:rowOff>
    </xdr:to>
    <xdr:sp macro="" textlink="">
      <xdr:nvSpPr>
        <xdr:cNvPr id="59" name="フローチャート: 判断 58"/>
        <xdr:cNvSpPr/>
      </xdr:nvSpPr>
      <xdr:spPr bwMode="auto">
        <a:xfrm>
          <a:off x="3556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3746</xdr:rowOff>
    </xdr:from>
    <xdr:ext cx="762000" cy="259045"/>
    <xdr:sp macro="" textlink="">
      <xdr:nvSpPr>
        <xdr:cNvPr id="60" name="テキスト ボックス 59"/>
        <xdr:cNvSpPr txBox="1"/>
      </xdr:nvSpPr>
      <xdr:spPr>
        <a:xfrm>
          <a:off x="32258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98997</xdr:rowOff>
    </xdr:from>
    <xdr:to>
      <xdr:col>15</xdr:col>
      <xdr:colOff>101600</xdr:colOff>
      <xdr:row>18</xdr:row>
      <xdr:rowOff>29147</xdr:rowOff>
    </xdr:to>
    <xdr:sp macro="" textlink="">
      <xdr:nvSpPr>
        <xdr:cNvPr id="61" name="フローチャート: 判断 60"/>
        <xdr:cNvSpPr/>
      </xdr:nvSpPr>
      <xdr:spPr bwMode="auto">
        <a:xfrm>
          <a:off x="2857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13924</xdr:rowOff>
    </xdr:from>
    <xdr:ext cx="762000" cy="259045"/>
    <xdr:sp macro="" textlink="">
      <xdr:nvSpPr>
        <xdr:cNvPr id="62" name="テキスト ボックス 61"/>
        <xdr:cNvSpPr txBox="1"/>
      </xdr:nvSpPr>
      <xdr:spPr>
        <a:xfrm>
          <a:off x="25273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167657</xdr:rowOff>
    </xdr:from>
    <xdr:to>
      <xdr:col>29</xdr:col>
      <xdr:colOff>177800</xdr:colOff>
      <xdr:row>17</xdr:row>
      <xdr:rowOff>97807</xdr:rowOff>
    </xdr:to>
    <xdr:sp macro="" textlink="">
      <xdr:nvSpPr>
        <xdr:cNvPr id="68" name="楕円 67"/>
        <xdr:cNvSpPr/>
      </xdr:nvSpPr>
      <xdr:spPr bwMode="auto">
        <a:xfrm>
          <a:off x="5600700" y="2958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12734</xdr:rowOff>
    </xdr:from>
    <xdr:ext cx="762000" cy="259045"/>
    <xdr:sp macro="" textlink="">
      <xdr:nvSpPr>
        <xdr:cNvPr id="69" name="人口1人当たり決算額の推移該当値テキスト130"/>
        <xdr:cNvSpPr txBox="1"/>
      </xdr:nvSpPr>
      <xdr:spPr>
        <a:xfrm>
          <a:off x="5740400" y="280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27110</xdr:rowOff>
    </xdr:from>
    <xdr:to>
      <xdr:col>26</xdr:col>
      <xdr:colOff>101600</xdr:colOff>
      <xdr:row>17</xdr:row>
      <xdr:rowOff>128710</xdr:rowOff>
    </xdr:to>
    <xdr:sp macro="" textlink="">
      <xdr:nvSpPr>
        <xdr:cNvPr id="70" name="楕円 69"/>
        <xdr:cNvSpPr/>
      </xdr:nvSpPr>
      <xdr:spPr bwMode="auto">
        <a:xfrm>
          <a:off x="4953000" y="2989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138887</xdr:rowOff>
    </xdr:from>
    <xdr:ext cx="736600" cy="259045"/>
    <xdr:sp macro="" textlink="">
      <xdr:nvSpPr>
        <xdr:cNvPr id="71" name="テキスト ボックス 70"/>
        <xdr:cNvSpPr txBox="1"/>
      </xdr:nvSpPr>
      <xdr:spPr>
        <a:xfrm>
          <a:off x="4622800" y="2758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40077</xdr:rowOff>
    </xdr:from>
    <xdr:to>
      <xdr:col>22</xdr:col>
      <xdr:colOff>165100</xdr:colOff>
      <xdr:row>17</xdr:row>
      <xdr:rowOff>141677</xdr:rowOff>
    </xdr:to>
    <xdr:sp macro="" textlink="">
      <xdr:nvSpPr>
        <xdr:cNvPr id="72" name="楕円 71"/>
        <xdr:cNvSpPr/>
      </xdr:nvSpPr>
      <xdr:spPr bwMode="auto">
        <a:xfrm>
          <a:off x="4254500" y="3002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151854</xdr:rowOff>
    </xdr:from>
    <xdr:ext cx="762000" cy="259045"/>
    <xdr:sp macro="" textlink="">
      <xdr:nvSpPr>
        <xdr:cNvPr id="73" name="テキスト ボックス 72"/>
        <xdr:cNvSpPr txBox="1"/>
      </xdr:nvSpPr>
      <xdr:spPr>
        <a:xfrm>
          <a:off x="3924300" y="277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55786</xdr:rowOff>
    </xdr:from>
    <xdr:to>
      <xdr:col>19</xdr:col>
      <xdr:colOff>38100</xdr:colOff>
      <xdr:row>17</xdr:row>
      <xdr:rowOff>157386</xdr:rowOff>
    </xdr:to>
    <xdr:sp macro="" textlink="">
      <xdr:nvSpPr>
        <xdr:cNvPr id="74" name="楕円 73"/>
        <xdr:cNvSpPr/>
      </xdr:nvSpPr>
      <xdr:spPr bwMode="auto">
        <a:xfrm>
          <a:off x="3556000" y="3018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167563</xdr:rowOff>
    </xdr:from>
    <xdr:ext cx="762000" cy="259045"/>
    <xdr:sp macro="" textlink="">
      <xdr:nvSpPr>
        <xdr:cNvPr id="75" name="テキスト ボックス 74"/>
        <xdr:cNvSpPr txBox="1"/>
      </xdr:nvSpPr>
      <xdr:spPr>
        <a:xfrm>
          <a:off x="3225800" y="2786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60809</xdr:rowOff>
    </xdr:from>
    <xdr:to>
      <xdr:col>15</xdr:col>
      <xdr:colOff>101600</xdr:colOff>
      <xdr:row>17</xdr:row>
      <xdr:rowOff>162409</xdr:rowOff>
    </xdr:to>
    <xdr:sp macro="" textlink="">
      <xdr:nvSpPr>
        <xdr:cNvPr id="76" name="楕円 75"/>
        <xdr:cNvSpPr/>
      </xdr:nvSpPr>
      <xdr:spPr bwMode="auto">
        <a:xfrm>
          <a:off x="2857500" y="30230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1136</xdr:rowOff>
    </xdr:from>
    <xdr:ext cx="762000" cy="259045"/>
    <xdr:sp macro="" textlink="">
      <xdr:nvSpPr>
        <xdr:cNvPr id="77" name="テキスト ボックス 76"/>
        <xdr:cNvSpPr txBox="1"/>
      </xdr:nvSpPr>
      <xdr:spPr>
        <a:xfrm>
          <a:off x="2527300" y="279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201905</xdr:rowOff>
    </xdr:from>
    <xdr:to>
      <xdr:col>29</xdr:col>
      <xdr:colOff>127000</xdr:colOff>
      <xdr:row>37</xdr:row>
      <xdr:rowOff>307297</xdr:rowOff>
    </xdr:to>
    <xdr:cxnSp macro="">
      <xdr:nvCxnSpPr>
        <xdr:cNvPr id="105" name="直線コネクタ 104"/>
        <xdr:cNvCxnSpPr/>
      </xdr:nvCxnSpPr>
      <xdr:spPr bwMode="auto">
        <a:xfrm flipV="1">
          <a:off x="5651500" y="6126455"/>
          <a:ext cx="0" cy="13055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279374</xdr:rowOff>
    </xdr:from>
    <xdr:ext cx="762000" cy="259045"/>
    <xdr:sp macro="" textlink="">
      <xdr:nvSpPr>
        <xdr:cNvPr id="106" name="人口1人当たり決算額の推移最小値テキスト445"/>
        <xdr:cNvSpPr txBox="1"/>
      </xdr:nvSpPr>
      <xdr:spPr>
        <a:xfrm>
          <a:off x="5740400" y="740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307297</xdr:rowOff>
    </xdr:from>
    <xdr:to>
      <xdr:col>30</xdr:col>
      <xdr:colOff>25400</xdr:colOff>
      <xdr:row>37</xdr:row>
      <xdr:rowOff>307297</xdr:rowOff>
    </xdr:to>
    <xdr:cxnSp macro="">
      <xdr:nvCxnSpPr>
        <xdr:cNvPr id="107" name="直線コネクタ 106"/>
        <xdr:cNvCxnSpPr/>
      </xdr:nvCxnSpPr>
      <xdr:spPr bwMode="auto">
        <a:xfrm>
          <a:off x="5562600" y="7431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116832</xdr:rowOff>
    </xdr:from>
    <xdr:ext cx="762000" cy="259045"/>
    <xdr:sp macro="" textlink="">
      <xdr:nvSpPr>
        <xdr:cNvPr id="108" name="人口1人当たり決算額の推移最大値テキスト445"/>
        <xdr:cNvSpPr txBox="1"/>
      </xdr:nvSpPr>
      <xdr:spPr>
        <a:xfrm>
          <a:off x="5740400" y="586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201905</xdr:rowOff>
    </xdr:from>
    <xdr:to>
      <xdr:col>30</xdr:col>
      <xdr:colOff>25400</xdr:colOff>
      <xdr:row>33</xdr:row>
      <xdr:rowOff>201905</xdr:rowOff>
    </xdr:to>
    <xdr:cxnSp macro="">
      <xdr:nvCxnSpPr>
        <xdr:cNvPr id="109" name="直線コネクタ 108"/>
        <xdr:cNvCxnSpPr/>
      </xdr:nvCxnSpPr>
      <xdr:spPr bwMode="auto">
        <a:xfrm>
          <a:off x="5562600" y="61264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175715</xdr:rowOff>
    </xdr:from>
    <xdr:to>
      <xdr:col>29</xdr:col>
      <xdr:colOff>127000</xdr:colOff>
      <xdr:row>35</xdr:row>
      <xdr:rowOff>217655</xdr:rowOff>
    </xdr:to>
    <xdr:cxnSp macro="">
      <xdr:nvCxnSpPr>
        <xdr:cNvPr id="110" name="直線コネクタ 109"/>
        <xdr:cNvCxnSpPr/>
      </xdr:nvCxnSpPr>
      <xdr:spPr bwMode="auto">
        <a:xfrm flipV="1">
          <a:off x="5003800" y="6786065"/>
          <a:ext cx="647700" cy="419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160491</xdr:rowOff>
    </xdr:from>
    <xdr:ext cx="762000" cy="259045"/>
    <xdr:sp macro="" textlink="">
      <xdr:nvSpPr>
        <xdr:cNvPr id="111" name="人口1人当たり決算額の推移平均値テキスト445"/>
        <xdr:cNvSpPr txBox="1"/>
      </xdr:nvSpPr>
      <xdr:spPr>
        <a:xfrm>
          <a:off x="5740400" y="6770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172920</xdr:rowOff>
    </xdr:from>
    <xdr:to>
      <xdr:col>29</xdr:col>
      <xdr:colOff>177800</xdr:colOff>
      <xdr:row>35</xdr:row>
      <xdr:rowOff>274520</xdr:rowOff>
    </xdr:to>
    <xdr:sp macro="" textlink="">
      <xdr:nvSpPr>
        <xdr:cNvPr id="112" name="フローチャート: 判断 111"/>
        <xdr:cNvSpPr/>
      </xdr:nvSpPr>
      <xdr:spPr bwMode="auto">
        <a:xfrm>
          <a:off x="56007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217655</xdr:rowOff>
    </xdr:from>
    <xdr:to>
      <xdr:col>26</xdr:col>
      <xdr:colOff>50800</xdr:colOff>
      <xdr:row>35</xdr:row>
      <xdr:rowOff>315938</xdr:rowOff>
    </xdr:to>
    <xdr:cxnSp macro="">
      <xdr:nvCxnSpPr>
        <xdr:cNvPr id="113" name="直線コネクタ 112"/>
        <xdr:cNvCxnSpPr/>
      </xdr:nvCxnSpPr>
      <xdr:spPr bwMode="auto">
        <a:xfrm flipV="1">
          <a:off x="4305300" y="6828005"/>
          <a:ext cx="698500" cy="982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187368</xdr:rowOff>
    </xdr:from>
    <xdr:to>
      <xdr:col>26</xdr:col>
      <xdr:colOff>101600</xdr:colOff>
      <xdr:row>35</xdr:row>
      <xdr:rowOff>288968</xdr:rowOff>
    </xdr:to>
    <xdr:sp macro="" textlink="">
      <xdr:nvSpPr>
        <xdr:cNvPr id="114" name="フローチャート: 判断 113"/>
        <xdr:cNvSpPr/>
      </xdr:nvSpPr>
      <xdr:spPr bwMode="auto">
        <a:xfrm>
          <a:off x="49530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273745</xdr:rowOff>
    </xdr:from>
    <xdr:ext cx="736600" cy="259045"/>
    <xdr:sp macro="" textlink="">
      <xdr:nvSpPr>
        <xdr:cNvPr id="115" name="テキスト ボックス 114"/>
        <xdr:cNvSpPr txBox="1"/>
      </xdr:nvSpPr>
      <xdr:spPr>
        <a:xfrm>
          <a:off x="4622800" y="6884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295981</xdr:rowOff>
    </xdr:from>
    <xdr:to>
      <xdr:col>22</xdr:col>
      <xdr:colOff>114300</xdr:colOff>
      <xdr:row>35</xdr:row>
      <xdr:rowOff>315938</xdr:rowOff>
    </xdr:to>
    <xdr:cxnSp macro="">
      <xdr:nvCxnSpPr>
        <xdr:cNvPr id="116" name="直線コネクタ 115"/>
        <xdr:cNvCxnSpPr/>
      </xdr:nvCxnSpPr>
      <xdr:spPr bwMode="auto">
        <a:xfrm>
          <a:off x="3606800" y="6906331"/>
          <a:ext cx="698500" cy="199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183086</xdr:rowOff>
    </xdr:from>
    <xdr:to>
      <xdr:col>22</xdr:col>
      <xdr:colOff>165100</xdr:colOff>
      <xdr:row>35</xdr:row>
      <xdr:rowOff>284686</xdr:rowOff>
    </xdr:to>
    <xdr:sp macro="" textlink="">
      <xdr:nvSpPr>
        <xdr:cNvPr id="117" name="フローチャート: 判断 116"/>
        <xdr:cNvSpPr/>
      </xdr:nvSpPr>
      <xdr:spPr bwMode="auto">
        <a:xfrm>
          <a:off x="42545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294863</xdr:rowOff>
    </xdr:from>
    <xdr:ext cx="762000" cy="259045"/>
    <xdr:sp macro="" textlink="">
      <xdr:nvSpPr>
        <xdr:cNvPr id="118" name="テキスト ボックス 117"/>
        <xdr:cNvSpPr txBox="1"/>
      </xdr:nvSpPr>
      <xdr:spPr>
        <a:xfrm>
          <a:off x="3924300" y="656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295981</xdr:rowOff>
    </xdr:from>
    <xdr:to>
      <xdr:col>18</xdr:col>
      <xdr:colOff>177800</xdr:colOff>
      <xdr:row>35</xdr:row>
      <xdr:rowOff>310573</xdr:rowOff>
    </xdr:to>
    <xdr:cxnSp macro="">
      <xdr:nvCxnSpPr>
        <xdr:cNvPr id="119" name="直線コネクタ 118"/>
        <xdr:cNvCxnSpPr/>
      </xdr:nvCxnSpPr>
      <xdr:spPr bwMode="auto">
        <a:xfrm flipV="1">
          <a:off x="2908300" y="6906331"/>
          <a:ext cx="698500" cy="145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188785</xdr:rowOff>
    </xdr:from>
    <xdr:to>
      <xdr:col>19</xdr:col>
      <xdr:colOff>38100</xdr:colOff>
      <xdr:row>35</xdr:row>
      <xdr:rowOff>290385</xdr:rowOff>
    </xdr:to>
    <xdr:sp macro="" textlink="">
      <xdr:nvSpPr>
        <xdr:cNvPr id="120" name="フローチャート: 判断 119"/>
        <xdr:cNvSpPr/>
      </xdr:nvSpPr>
      <xdr:spPr bwMode="auto">
        <a:xfrm>
          <a:off x="35560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300562</xdr:rowOff>
    </xdr:from>
    <xdr:ext cx="762000" cy="259045"/>
    <xdr:sp macro="" textlink="">
      <xdr:nvSpPr>
        <xdr:cNvPr id="121" name="テキスト ボックス 120"/>
        <xdr:cNvSpPr txBox="1"/>
      </xdr:nvSpPr>
      <xdr:spPr>
        <a:xfrm>
          <a:off x="3225800" y="656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191727</xdr:rowOff>
    </xdr:from>
    <xdr:to>
      <xdr:col>15</xdr:col>
      <xdr:colOff>101600</xdr:colOff>
      <xdr:row>35</xdr:row>
      <xdr:rowOff>293327</xdr:rowOff>
    </xdr:to>
    <xdr:sp macro="" textlink="">
      <xdr:nvSpPr>
        <xdr:cNvPr id="122" name="フローチャート: 判断 121"/>
        <xdr:cNvSpPr/>
      </xdr:nvSpPr>
      <xdr:spPr bwMode="auto">
        <a:xfrm>
          <a:off x="28575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303504</xdr:rowOff>
    </xdr:from>
    <xdr:ext cx="762000" cy="259045"/>
    <xdr:sp macro="" textlink="">
      <xdr:nvSpPr>
        <xdr:cNvPr id="123" name="テキスト ボックス 122"/>
        <xdr:cNvSpPr txBox="1"/>
      </xdr:nvSpPr>
      <xdr:spPr>
        <a:xfrm>
          <a:off x="2527300" y="6570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124915</xdr:rowOff>
    </xdr:from>
    <xdr:to>
      <xdr:col>29</xdr:col>
      <xdr:colOff>177800</xdr:colOff>
      <xdr:row>35</xdr:row>
      <xdr:rowOff>226515</xdr:rowOff>
    </xdr:to>
    <xdr:sp macro="" textlink="">
      <xdr:nvSpPr>
        <xdr:cNvPr id="129" name="楕円 128"/>
        <xdr:cNvSpPr/>
      </xdr:nvSpPr>
      <xdr:spPr bwMode="auto">
        <a:xfrm>
          <a:off x="5600700" y="6735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312892</xdr:rowOff>
    </xdr:from>
    <xdr:ext cx="762000" cy="259045"/>
    <xdr:sp macro="" textlink="">
      <xdr:nvSpPr>
        <xdr:cNvPr id="130" name="人口1人当たり決算額の推移該当値テキスト445"/>
        <xdr:cNvSpPr txBox="1"/>
      </xdr:nvSpPr>
      <xdr:spPr>
        <a:xfrm>
          <a:off x="5740400" y="6580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166855</xdr:rowOff>
    </xdr:from>
    <xdr:to>
      <xdr:col>26</xdr:col>
      <xdr:colOff>101600</xdr:colOff>
      <xdr:row>35</xdr:row>
      <xdr:rowOff>268455</xdr:rowOff>
    </xdr:to>
    <xdr:sp macro="" textlink="">
      <xdr:nvSpPr>
        <xdr:cNvPr id="131" name="楕円 130"/>
        <xdr:cNvSpPr/>
      </xdr:nvSpPr>
      <xdr:spPr bwMode="auto">
        <a:xfrm>
          <a:off x="4953000" y="6777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278632</xdr:rowOff>
    </xdr:from>
    <xdr:ext cx="736600" cy="259045"/>
    <xdr:sp macro="" textlink="">
      <xdr:nvSpPr>
        <xdr:cNvPr id="132" name="テキスト ボックス 131"/>
        <xdr:cNvSpPr txBox="1"/>
      </xdr:nvSpPr>
      <xdr:spPr>
        <a:xfrm>
          <a:off x="4622800" y="6546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265138</xdr:rowOff>
    </xdr:from>
    <xdr:to>
      <xdr:col>22</xdr:col>
      <xdr:colOff>165100</xdr:colOff>
      <xdr:row>36</xdr:row>
      <xdr:rowOff>23838</xdr:rowOff>
    </xdr:to>
    <xdr:sp macro="" textlink="">
      <xdr:nvSpPr>
        <xdr:cNvPr id="133" name="楕円 132"/>
        <xdr:cNvSpPr/>
      </xdr:nvSpPr>
      <xdr:spPr bwMode="auto">
        <a:xfrm>
          <a:off x="4254500" y="6875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8615</xdr:rowOff>
    </xdr:from>
    <xdr:ext cx="762000" cy="259045"/>
    <xdr:sp macro="" textlink="">
      <xdr:nvSpPr>
        <xdr:cNvPr id="134" name="テキスト ボックス 133"/>
        <xdr:cNvSpPr txBox="1"/>
      </xdr:nvSpPr>
      <xdr:spPr>
        <a:xfrm>
          <a:off x="3924300" y="6961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245181</xdr:rowOff>
    </xdr:from>
    <xdr:to>
      <xdr:col>19</xdr:col>
      <xdr:colOff>38100</xdr:colOff>
      <xdr:row>36</xdr:row>
      <xdr:rowOff>3881</xdr:rowOff>
    </xdr:to>
    <xdr:sp macro="" textlink="">
      <xdr:nvSpPr>
        <xdr:cNvPr id="135" name="楕円 134"/>
        <xdr:cNvSpPr/>
      </xdr:nvSpPr>
      <xdr:spPr bwMode="auto">
        <a:xfrm>
          <a:off x="3556000" y="6855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331558</xdr:rowOff>
    </xdr:from>
    <xdr:ext cx="762000" cy="259045"/>
    <xdr:sp macro="" textlink="">
      <xdr:nvSpPr>
        <xdr:cNvPr id="136" name="テキスト ボックス 135"/>
        <xdr:cNvSpPr txBox="1"/>
      </xdr:nvSpPr>
      <xdr:spPr>
        <a:xfrm>
          <a:off x="3225800" y="694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259773</xdr:rowOff>
    </xdr:from>
    <xdr:to>
      <xdr:col>15</xdr:col>
      <xdr:colOff>101600</xdr:colOff>
      <xdr:row>36</xdr:row>
      <xdr:rowOff>18473</xdr:rowOff>
    </xdr:to>
    <xdr:sp macro="" textlink="">
      <xdr:nvSpPr>
        <xdr:cNvPr id="137" name="楕円 136"/>
        <xdr:cNvSpPr/>
      </xdr:nvSpPr>
      <xdr:spPr bwMode="auto">
        <a:xfrm>
          <a:off x="2857500" y="6870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3250</xdr:rowOff>
    </xdr:from>
    <xdr:ext cx="762000" cy="259045"/>
    <xdr:sp macro="" textlink="">
      <xdr:nvSpPr>
        <xdr:cNvPr id="138" name="テキスト ボックス 137"/>
        <xdr:cNvSpPr txBox="1"/>
      </xdr:nvSpPr>
      <xdr:spPr>
        <a:xfrm>
          <a:off x="2527300" y="695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北海道上士幌町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4,957
4,825
694.23
11,075,435
10,673,888
400,397
3,838,629
9,634,011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106507</xdr:rowOff>
    </xdr:from>
    <xdr:to>
      <xdr:col>24</xdr:col>
      <xdr:colOff>62865</xdr:colOff>
      <xdr:row>38</xdr:row>
      <xdr:rowOff>54511</xdr:rowOff>
    </xdr:to>
    <xdr:cxnSp macro="">
      <xdr:nvCxnSpPr>
        <xdr:cNvPr id="55" name="直線コネクタ 54"/>
        <xdr:cNvCxnSpPr/>
      </xdr:nvCxnSpPr>
      <xdr:spPr>
        <a:xfrm flipV="1">
          <a:off x="4633595" y="5421457"/>
          <a:ext cx="1270" cy="11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58338</xdr:rowOff>
    </xdr:from>
    <xdr:ext cx="534377" cy="259045"/>
    <xdr:sp macro="" textlink="">
      <xdr:nvSpPr>
        <xdr:cNvPr id="56" name="人件費最小値テキスト"/>
        <xdr:cNvSpPr txBox="1"/>
      </xdr:nvSpPr>
      <xdr:spPr>
        <a:xfrm>
          <a:off x="4686300" y="657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54511</xdr:rowOff>
    </xdr:from>
    <xdr:to>
      <xdr:col>24</xdr:col>
      <xdr:colOff>152400</xdr:colOff>
      <xdr:row>38</xdr:row>
      <xdr:rowOff>54511</xdr:rowOff>
    </xdr:to>
    <xdr:cxnSp macro="">
      <xdr:nvCxnSpPr>
        <xdr:cNvPr id="57" name="直線コネクタ 56"/>
        <xdr:cNvCxnSpPr/>
      </xdr:nvCxnSpPr>
      <xdr:spPr>
        <a:xfrm>
          <a:off x="4546600" y="65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53184</xdr:rowOff>
    </xdr:from>
    <xdr:ext cx="599010" cy="259045"/>
    <xdr:sp macro="" textlink="">
      <xdr:nvSpPr>
        <xdr:cNvPr id="58" name="人件費最大値テキスト"/>
        <xdr:cNvSpPr txBox="1"/>
      </xdr:nvSpPr>
      <xdr:spPr>
        <a:xfrm>
          <a:off x="4686300" y="519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106507</xdr:rowOff>
    </xdr:from>
    <xdr:to>
      <xdr:col>24</xdr:col>
      <xdr:colOff>152400</xdr:colOff>
      <xdr:row>31</xdr:row>
      <xdr:rowOff>106507</xdr:rowOff>
    </xdr:to>
    <xdr:cxnSp macro="">
      <xdr:nvCxnSpPr>
        <xdr:cNvPr id="59" name="直線コネクタ 58"/>
        <xdr:cNvCxnSpPr/>
      </xdr:nvCxnSpPr>
      <xdr:spPr>
        <a:xfrm>
          <a:off x="4546600" y="542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2140</xdr:rowOff>
    </xdr:from>
    <xdr:to>
      <xdr:col>24</xdr:col>
      <xdr:colOff>63500</xdr:colOff>
      <xdr:row>37</xdr:row>
      <xdr:rowOff>35965</xdr:rowOff>
    </xdr:to>
    <xdr:cxnSp macro="">
      <xdr:nvCxnSpPr>
        <xdr:cNvPr id="60" name="直線コネクタ 59"/>
        <xdr:cNvCxnSpPr/>
      </xdr:nvCxnSpPr>
      <xdr:spPr>
        <a:xfrm flipV="1">
          <a:off x="3797300" y="6345790"/>
          <a:ext cx="838200" cy="3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109149</xdr:rowOff>
    </xdr:from>
    <xdr:ext cx="599010" cy="259045"/>
    <xdr:sp macro="" textlink="">
      <xdr:nvSpPr>
        <xdr:cNvPr id="61" name="人件費平均値テキスト"/>
        <xdr:cNvSpPr txBox="1"/>
      </xdr:nvSpPr>
      <xdr:spPr>
        <a:xfrm>
          <a:off x="4686300" y="62813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130722</xdr:rowOff>
    </xdr:from>
    <xdr:to>
      <xdr:col>24</xdr:col>
      <xdr:colOff>114300</xdr:colOff>
      <xdr:row>37</xdr:row>
      <xdr:rowOff>60872</xdr:rowOff>
    </xdr:to>
    <xdr:sp macro="" textlink="">
      <xdr:nvSpPr>
        <xdr:cNvPr id="62" name="フローチャート: 判断 61"/>
        <xdr:cNvSpPr/>
      </xdr:nvSpPr>
      <xdr:spPr>
        <a:xfrm>
          <a:off x="45847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35965</xdr:rowOff>
    </xdr:from>
    <xdr:to>
      <xdr:col>19</xdr:col>
      <xdr:colOff>177800</xdr:colOff>
      <xdr:row>37</xdr:row>
      <xdr:rowOff>54228</xdr:rowOff>
    </xdr:to>
    <xdr:cxnSp macro="">
      <xdr:nvCxnSpPr>
        <xdr:cNvPr id="63" name="直線コネクタ 62"/>
        <xdr:cNvCxnSpPr/>
      </xdr:nvCxnSpPr>
      <xdr:spPr>
        <a:xfrm flipV="1">
          <a:off x="2908300" y="6379615"/>
          <a:ext cx="889000" cy="18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144714</xdr:rowOff>
    </xdr:from>
    <xdr:to>
      <xdr:col>20</xdr:col>
      <xdr:colOff>38100</xdr:colOff>
      <xdr:row>37</xdr:row>
      <xdr:rowOff>74864</xdr:rowOff>
    </xdr:to>
    <xdr:sp macro="" textlink="">
      <xdr:nvSpPr>
        <xdr:cNvPr id="64" name="フローチャート: 判断 63"/>
        <xdr:cNvSpPr/>
      </xdr:nvSpPr>
      <xdr:spPr>
        <a:xfrm>
          <a:off x="3746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91391</xdr:rowOff>
    </xdr:from>
    <xdr:ext cx="599010" cy="259045"/>
    <xdr:sp macro="" textlink="">
      <xdr:nvSpPr>
        <xdr:cNvPr id="65" name="テキスト ボックス 64"/>
        <xdr:cNvSpPr txBox="1"/>
      </xdr:nvSpPr>
      <xdr:spPr>
        <a:xfrm>
          <a:off x="3497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54228</xdr:rowOff>
    </xdr:from>
    <xdr:to>
      <xdr:col>15</xdr:col>
      <xdr:colOff>50800</xdr:colOff>
      <xdr:row>37</xdr:row>
      <xdr:rowOff>56871</xdr:rowOff>
    </xdr:to>
    <xdr:cxnSp macro="">
      <xdr:nvCxnSpPr>
        <xdr:cNvPr id="66" name="直線コネクタ 65"/>
        <xdr:cNvCxnSpPr/>
      </xdr:nvCxnSpPr>
      <xdr:spPr>
        <a:xfrm flipV="1">
          <a:off x="2019300" y="6397878"/>
          <a:ext cx="889000" cy="2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146557</xdr:rowOff>
    </xdr:from>
    <xdr:to>
      <xdr:col>15</xdr:col>
      <xdr:colOff>101600</xdr:colOff>
      <xdr:row>37</xdr:row>
      <xdr:rowOff>76707</xdr:rowOff>
    </xdr:to>
    <xdr:sp macro="" textlink="">
      <xdr:nvSpPr>
        <xdr:cNvPr id="67" name="フローチャート: 判断 66"/>
        <xdr:cNvSpPr/>
      </xdr:nvSpPr>
      <xdr:spPr>
        <a:xfrm>
          <a:off x="2857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93234</xdr:rowOff>
    </xdr:from>
    <xdr:ext cx="599010" cy="259045"/>
    <xdr:sp macro="" textlink="">
      <xdr:nvSpPr>
        <xdr:cNvPr id="68" name="テキスト ボックス 67"/>
        <xdr:cNvSpPr txBox="1"/>
      </xdr:nvSpPr>
      <xdr:spPr>
        <a:xfrm>
          <a:off x="2608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49955</xdr:rowOff>
    </xdr:from>
    <xdr:to>
      <xdr:col>10</xdr:col>
      <xdr:colOff>114300</xdr:colOff>
      <xdr:row>37</xdr:row>
      <xdr:rowOff>56871</xdr:rowOff>
    </xdr:to>
    <xdr:cxnSp macro="">
      <xdr:nvCxnSpPr>
        <xdr:cNvPr id="69" name="直線コネクタ 68"/>
        <xdr:cNvCxnSpPr/>
      </xdr:nvCxnSpPr>
      <xdr:spPr>
        <a:xfrm>
          <a:off x="1130300" y="6393605"/>
          <a:ext cx="889000" cy="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146629</xdr:rowOff>
    </xdr:from>
    <xdr:to>
      <xdr:col>10</xdr:col>
      <xdr:colOff>165100</xdr:colOff>
      <xdr:row>37</xdr:row>
      <xdr:rowOff>76779</xdr:rowOff>
    </xdr:to>
    <xdr:sp macro="" textlink="">
      <xdr:nvSpPr>
        <xdr:cNvPr id="70" name="フローチャート: 判断 69"/>
        <xdr:cNvSpPr/>
      </xdr:nvSpPr>
      <xdr:spPr>
        <a:xfrm>
          <a:off x="1968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93306</xdr:rowOff>
    </xdr:from>
    <xdr:ext cx="599010" cy="259045"/>
    <xdr:sp macro="" textlink="">
      <xdr:nvSpPr>
        <xdr:cNvPr id="71" name="テキスト ボックス 70"/>
        <xdr:cNvSpPr txBox="1"/>
      </xdr:nvSpPr>
      <xdr:spPr>
        <a:xfrm>
          <a:off x="1719795" y="60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151470</xdr:rowOff>
    </xdr:from>
    <xdr:to>
      <xdr:col>6</xdr:col>
      <xdr:colOff>38100</xdr:colOff>
      <xdr:row>37</xdr:row>
      <xdr:rowOff>81620</xdr:rowOff>
    </xdr:to>
    <xdr:sp macro="" textlink="">
      <xdr:nvSpPr>
        <xdr:cNvPr id="72" name="フローチャート: 判断 71"/>
        <xdr:cNvSpPr/>
      </xdr:nvSpPr>
      <xdr:spPr>
        <a:xfrm>
          <a:off x="1079500" y="632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98147</xdr:rowOff>
    </xdr:from>
    <xdr:ext cx="599010" cy="259045"/>
    <xdr:sp macro="" textlink="">
      <xdr:nvSpPr>
        <xdr:cNvPr id="73" name="テキスト ボックス 72"/>
        <xdr:cNvSpPr txBox="1"/>
      </xdr:nvSpPr>
      <xdr:spPr>
        <a:xfrm>
          <a:off x="830795" y="6098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122790</xdr:rowOff>
    </xdr:from>
    <xdr:to>
      <xdr:col>24</xdr:col>
      <xdr:colOff>114300</xdr:colOff>
      <xdr:row>37</xdr:row>
      <xdr:rowOff>52940</xdr:rowOff>
    </xdr:to>
    <xdr:sp macro="" textlink="">
      <xdr:nvSpPr>
        <xdr:cNvPr id="79" name="楕円 78"/>
        <xdr:cNvSpPr/>
      </xdr:nvSpPr>
      <xdr:spPr>
        <a:xfrm>
          <a:off x="4584700" y="629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145667</xdr:rowOff>
    </xdr:from>
    <xdr:ext cx="599010" cy="259045"/>
    <xdr:sp macro="" textlink="">
      <xdr:nvSpPr>
        <xdr:cNvPr id="80" name="人件費該当値テキスト"/>
        <xdr:cNvSpPr txBox="1"/>
      </xdr:nvSpPr>
      <xdr:spPr>
        <a:xfrm>
          <a:off x="4686300" y="6146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156615</xdr:rowOff>
    </xdr:from>
    <xdr:to>
      <xdr:col>20</xdr:col>
      <xdr:colOff>38100</xdr:colOff>
      <xdr:row>37</xdr:row>
      <xdr:rowOff>86765</xdr:rowOff>
    </xdr:to>
    <xdr:sp macro="" textlink="">
      <xdr:nvSpPr>
        <xdr:cNvPr id="81" name="楕円 80"/>
        <xdr:cNvSpPr/>
      </xdr:nvSpPr>
      <xdr:spPr>
        <a:xfrm>
          <a:off x="3746500" y="632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77892</xdr:rowOff>
    </xdr:from>
    <xdr:ext cx="599010" cy="259045"/>
    <xdr:sp macro="" textlink="">
      <xdr:nvSpPr>
        <xdr:cNvPr id="82" name="テキスト ボックス 81"/>
        <xdr:cNvSpPr txBox="1"/>
      </xdr:nvSpPr>
      <xdr:spPr>
        <a:xfrm>
          <a:off x="3497795" y="6421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3428</xdr:rowOff>
    </xdr:from>
    <xdr:to>
      <xdr:col>15</xdr:col>
      <xdr:colOff>101600</xdr:colOff>
      <xdr:row>37</xdr:row>
      <xdr:rowOff>105028</xdr:rowOff>
    </xdr:to>
    <xdr:sp macro="" textlink="">
      <xdr:nvSpPr>
        <xdr:cNvPr id="83" name="楕円 82"/>
        <xdr:cNvSpPr/>
      </xdr:nvSpPr>
      <xdr:spPr>
        <a:xfrm>
          <a:off x="2857500" y="634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96155</xdr:rowOff>
    </xdr:from>
    <xdr:ext cx="599010" cy="259045"/>
    <xdr:sp macro="" textlink="">
      <xdr:nvSpPr>
        <xdr:cNvPr id="84" name="テキスト ボックス 83"/>
        <xdr:cNvSpPr txBox="1"/>
      </xdr:nvSpPr>
      <xdr:spPr>
        <a:xfrm>
          <a:off x="2608795" y="6439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6071</xdr:rowOff>
    </xdr:from>
    <xdr:to>
      <xdr:col>10</xdr:col>
      <xdr:colOff>165100</xdr:colOff>
      <xdr:row>37</xdr:row>
      <xdr:rowOff>107671</xdr:rowOff>
    </xdr:to>
    <xdr:sp macro="" textlink="">
      <xdr:nvSpPr>
        <xdr:cNvPr id="85" name="楕円 84"/>
        <xdr:cNvSpPr/>
      </xdr:nvSpPr>
      <xdr:spPr>
        <a:xfrm>
          <a:off x="1968500" y="634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98798</xdr:rowOff>
    </xdr:from>
    <xdr:ext cx="599010" cy="259045"/>
    <xdr:sp macro="" textlink="">
      <xdr:nvSpPr>
        <xdr:cNvPr id="86" name="テキスト ボックス 85"/>
        <xdr:cNvSpPr txBox="1"/>
      </xdr:nvSpPr>
      <xdr:spPr>
        <a:xfrm>
          <a:off x="1719795" y="6442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170605</xdr:rowOff>
    </xdr:from>
    <xdr:to>
      <xdr:col>6</xdr:col>
      <xdr:colOff>38100</xdr:colOff>
      <xdr:row>37</xdr:row>
      <xdr:rowOff>100755</xdr:rowOff>
    </xdr:to>
    <xdr:sp macro="" textlink="">
      <xdr:nvSpPr>
        <xdr:cNvPr id="87" name="楕円 86"/>
        <xdr:cNvSpPr/>
      </xdr:nvSpPr>
      <xdr:spPr>
        <a:xfrm>
          <a:off x="1079500" y="634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91882</xdr:rowOff>
    </xdr:from>
    <xdr:ext cx="599010" cy="259045"/>
    <xdr:sp macro="" textlink="">
      <xdr:nvSpPr>
        <xdr:cNvPr id="88" name="テキスト ボックス 87"/>
        <xdr:cNvSpPr txBox="1"/>
      </xdr:nvSpPr>
      <xdr:spPr>
        <a:xfrm>
          <a:off x="830795" y="6435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63930</xdr:rowOff>
    </xdr:from>
    <xdr:to>
      <xdr:col>24</xdr:col>
      <xdr:colOff>62865</xdr:colOff>
      <xdr:row>58</xdr:row>
      <xdr:rowOff>124443</xdr:rowOff>
    </xdr:to>
    <xdr:cxnSp macro="">
      <xdr:nvCxnSpPr>
        <xdr:cNvPr id="114" name="直線コネクタ 113"/>
        <xdr:cNvCxnSpPr/>
      </xdr:nvCxnSpPr>
      <xdr:spPr>
        <a:xfrm flipV="1">
          <a:off x="4633595" y="8807880"/>
          <a:ext cx="1270" cy="1260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128270</xdr:rowOff>
    </xdr:from>
    <xdr:ext cx="534377" cy="259045"/>
    <xdr:sp macro="" textlink="">
      <xdr:nvSpPr>
        <xdr:cNvPr id="115" name="物件費最小値テキスト"/>
        <xdr:cNvSpPr txBox="1"/>
      </xdr:nvSpPr>
      <xdr:spPr>
        <a:xfrm>
          <a:off x="4686300" y="100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124443</xdr:rowOff>
    </xdr:from>
    <xdr:to>
      <xdr:col>24</xdr:col>
      <xdr:colOff>152400</xdr:colOff>
      <xdr:row>58</xdr:row>
      <xdr:rowOff>124443</xdr:rowOff>
    </xdr:to>
    <xdr:cxnSp macro="">
      <xdr:nvCxnSpPr>
        <xdr:cNvPr id="116" name="直線コネクタ 115"/>
        <xdr:cNvCxnSpPr/>
      </xdr:nvCxnSpPr>
      <xdr:spPr>
        <a:xfrm>
          <a:off x="4546600" y="100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10607</xdr:rowOff>
    </xdr:from>
    <xdr:ext cx="599010" cy="259045"/>
    <xdr:sp macro="" textlink="">
      <xdr:nvSpPr>
        <xdr:cNvPr id="117" name="物件費最大値テキスト"/>
        <xdr:cNvSpPr txBox="1"/>
      </xdr:nvSpPr>
      <xdr:spPr>
        <a:xfrm>
          <a:off x="4686300" y="858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63930</xdr:rowOff>
    </xdr:from>
    <xdr:to>
      <xdr:col>24</xdr:col>
      <xdr:colOff>152400</xdr:colOff>
      <xdr:row>51</xdr:row>
      <xdr:rowOff>63930</xdr:rowOff>
    </xdr:to>
    <xdr:cxnSp macro="">
      <xdr:nvCxnSpPr>
        <xdr:cNvPr id="118" name="直線コネクタ 117"/>
        <xdr:cNvCxnSpPr/>
      </xdr:nvCxnSpPr>
      <xdr:spPr>
        <a:xfrm>
          <a:off x="4546600" y="8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39294</xdr:rowOff>
    </xdr:from>
    <xdr:to>
      <xdr:col>24</xdr:col>
      <xdr:colOff>63500</xdr:colOff>
      <xdr:row>54</xdr:row>
      <xdr:rowOff>132149</xdr:rowOff>
    </xdr:to>
    <xdr:cxnSp macro="">
      <xdr:nvCxnSpPr>
        <xdr:cNvPr id="119" name="直線コネクタ 118"/>
        <xdr:cNvCxnSpPr/>
      </xdr:nvCxnSpPr>
      <xdr:spPr>
        <a:xfrm>
          <a:off x="3797300" y="9297594"/>
          <a:ext cx="838200" cy="92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11023</xdr:rowOff>
    </xdr:from>
    <xdr:ext cx="599010" cy="259045"/>
    <xdr:sp macro="" textlink="">
      <xdr:nvSpPr>
        <xdr:cNvPr id="120" name="物件費平均値テキスト"/>
        <xdr:cNvSpPr txBox="1"/>
      </xdr:nvSpPr>
      <xdr:spPr>
        <a:xfrm>
          <a:off x="4686300" y="9783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32596</xdr:rowOff>
    </xdr:from>
    <xdr:to>
      <xdr:col>24</xdr:col>
      <xdr:colOff>114300</xdr:colOff>
      <xdr:row>57</xdr:row>
      <xdr:rowOff>134196</xdr:rowOff>
    </xdr:to>
    <xdr:sp macro="" textlink="">
      <xdr:nvSpPr>
        <xdr:cNvPr id="121" name="フローチャート: 判断 120"/>
        <xdr:cNvSpPr/>
      </xdr:nvSpPr>
      <xdr:spPr>
        <a:xfrm>
          <a:off x="45847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39294</xdr:rowOff>
    </xdr:from>
    <xdr:to>
      <xdr:col>19</xdr:col>
      <xdr:colOff>177800</xdr:colOff>
      <xdr:row>55</xdr:row>
      <xdr:rowOff>41516</xdr:rowOff>
    </xdr:to>
    <xdr:cxnSp macro="">
      <xdr:nvCxnSpPr>
        <xdr:cNvPr id="122" name="直線コネクタ 121"/>
        <xdr:cNvCxnSpPr/>
      </xdr:nvCxnSpPr>
      <xdr:spPr>
        <a:xfrm flipV="1">
          <a:off x="2908300" y="9297594"/>
          <a:ext cx="889000" cy="173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39965</xdr:rowOff>
    </xdr:from>
    <xdr:to>
      <xdr:col>20</xdr:col>
      <xdr:colOff>38100</xdr:colOff>
      <xdr:row>57</xdr:row>
      <xdr:rowOff>141565</xdr:rowOff>
    </xdr:to>
    <xdr:sp macro="" textlink="">
      <xdr:nvSpPr>
        <xdr:cNvPr id="123" name="フローチャート: 判断 122"/>
        <xdr:cNvSpPr/>
      </xdr:nvSpPr>
      <xdr:spPr>
        <a:xfrm>
          <a:off x="3746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132692</xdr:rowOff>
    </xdr:from>
    <xdr:ext cx="599010" cy="259045"/>
    <xdr:sp macro="" textlink="">
      <xdr:nvSpPr>
        <xdr:cNvPr id="124" name="テキスト ボックス 123"/>
        <xdr:cNvSpPr txBox="1"/>
      </xdr:nvSpPr>
      <xdr:spPr>
        <a:xfrm>
          <a:off x="3497795" y="990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139126</xdr:rowOff>
    </xdr:from>
    <xdr:to>
      <xdr:col>15</xdr:col>
      <xdr:colOff>50800</xdr:colOff>
      <xdr:row>55</xdr:row>
      <xdr:rowOff>41516</xdr:rowOff>
    </xdr:to>
    <xdr:cxnSp macro="">
      <xdr:nvCxnSpPr>
        <xdr:cNvPr id="125" name="直線コネクタ 124"/>
        <xdr:cNvCxnSpPr/>
      </xdr:nvCxnSpPr>
      <xdr:spPr>
        <a:xfrm>
          <a:off x="2019300" y="9397426"/>
          <a:ext cx="889000" cy="7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51036</xdr:rowOff>
    </xdr:from>
    <xdr:to>
      <xdr:col>15</xdr:col>
      <xdr:colOff>101600</xdr:colOff>
      <xdr:row>57</xdr:row>
      <xdr:rowOff>152636</xdr:rowOff>
    </xdr:to>
    <xdr:sp macro="" textlink="">
      <xdr:nvSpPr>
        <xdr:cNvPr id="126" name="フローチャート: 判断 125"/>
        <xdr:cNvSpPr/>
      </xdr:nvSpPr>
      <xdr:spPr>
        <a:xfrm>
          <a:off x="2857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143763</xdr:rowOff>
    </xdr:from>
    <xdr:ext cx="599010" cy="259045"/>
    <xdr:sp macro="" textlink="">
      <xdr:nvSpPr>
        <xdr:cNvPr id="127" name="テキスト ボックス 126"/>
        <xdr:cNvSpPr txBox="1"/>
      </xdr:nvSpPr>
      <xdr:spPr>
        <a:xfrm>
          <a:off x="2608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139126</xdr:rowOff>
    </xdr:from>
    <xdr:to>
      <xdr:col>10</xdr:col>
      <xdr:colOff>114300</xdr:colOff>
      <xdr:row>54</xdr:row>
      <xdr:rowOff>157684</xdr:rowOff>
    </xdr:to>
    <xdr:cxnSp macro="">
      <xdr:nvCxnSpPr>
        <xdr:cNvPr id="128" name="直線コネクタ 127"/>
        <xdr:cNvCxnSpPr/>
      </xdr:nvCxnSpPr>
      <xdr:spPr>
        <a:xfrm flipV="1">
          <a:off x="1130300" y="9397426"/>
          <a:ext cx="889000" cy="18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52546</xdr:rowOff>
    </xdr:from>
    <xdr:to>
      <xdr:col>10</xdr:col>
      <xdr:colOff>165100</xdr:colOff>
      <xdr:row>57</xdr:row>
      <xdr:rowOff>154146</xdr:rowOff>
    </xdr:to>
    <xdr:sp macro="" textlink="">
      <xdr:nvSpPr>
        <xdr:cNvPr id="129" name="フローチャート: 判断 128"/>
        <xdr:cNvSpPr/>
      </xdr:nvSpPr>
      <xdr:spPr>
        <a:xfrm>
          <a:off x="1968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145273</xdr:rowOff>
    </xdr:from>
    <xdr:ext cx="599010" cy="259045"/>
    <xdr:sp macro="" textlink="">
      <xdr:nvSpPr>
        <xdr:cNvPr id="130" name="テキスト ボックス 129"/>
        <xdr:cNvSpPr txBox="1"/>
      </xdr:nvSpPr>
      <xdr:spPr>
        <a:xfrm>
          <a:off x="1719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79697</xdr:rowOff>
    </xdr:from>
    <xdr:to>
      <xdr:col>6</xdr:col>
      <xdr:colOff>38100</xdr:colOff>
      <xdr:row>58</xdr:row>
      <xdr:rowOff>9847</xdr:rowOff>
    </xdr:to>
    <xdr:sp macro="" textlink="">
      <xdr:nvSpPr>
        <xdr:cNvPr id="131" name="フローチャート: 判断 130"/>
        <xdr:cNvSpPr/>
      </xdr:nvSpPr>
      <xdr:spPr>
        <a:xfrm>
          <a:off x="1079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974</xdr:rowOff>
    </xdr:from>
    <xdr:ext cx="599010" cy="259045"/>
    <xdr:sp macro="" textlink="">
      <xdr:nvSpPr>
        <xdr:cNvPr id="132" name="テキスト ボックス 131"/>
        <xdr:cNvSpPr txBox="1"/>
      </xdr:nvSpPr>
      <xdr:spPr>
        <a:xfrm>
          <a:off x="830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81349</xdr:rowOff>
    </xdr:from>
    <xdr:to>
      <xdr:col>24</xdr:col>
      <xdr:colOff>114300</xdr:colOff>
      <xdr:row>55</xdr:row>
      <xdr:rowOff>11499</xdr:rowOff>
    </xdr:to>
    <xdr:sp macro="" textlink="">
      <xdr:nvSpPr>
        <xdr:cNvPr id="138" name="楕円 137"/>
        <xdr:cNvSpPr/>
      </xdr:nvSpPr>
      <xdr:spPr>
        <a:xfrm>
          <a:off x="4584700" y="933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104226</xdr:rowOff>
    </xdr:from>
    <xdr:ext cx="599010" cy="259045"/>
    <xdr:sp macro="" textlink="">
      <xdr:nvSpPr>
        <xdr:cNvPr id="139" name="物件費該当値テキスト"/>
        <xdr:cNvSpPr txBox="1"/>
      </xdr:nvSpPr>
      <xdr:spPr>
        <a:xfrm>
          <a:off x="4686300" y="9191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159944</xdr:rowOff>
    </xdr:from>
    <xdr:to>
      <xdr:col>20</xdr:col>
      <xdr:colOff>38100</xdr:colOff>
      <xdr:row>54</xdr:row>
      <xdr:rowOff>90094</xdr:rowOff>
    </xdr:to>
    <xdr:sp macro="" textlink="">
      <xdr:nvSpPr>
        <xdr:cNvPr id="140" name="楕円 139"/>
        <xdr:cNvSpPr/>
      </xdr:nvSpPr>
      <xdr:spPr>
        <a:xfrm>
          <a:off x="3746500" y="924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106621</xdr:rowOff>
    </xdr:from>
    <xdr:ext cx="599010" cy="259045"/>
    <xdr:sp macro="" textlink="">
      <xdr:nvSpPr>
        <xdr:cNvPr id="141" name="テキスト ボックス 140"/>
        <xdr:cNvSpPr txBox="1"/>
      </xdr:nvSpPr>
      <xdr:spPr>
        <a:xfrm>
          <a:off x="3497795" y="9022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162166</xdr:rowOff>
    </xdr:from>
    <xdr:to>
      <xdr:col>15</xdr:col>
      <xdr:colOff>101600</xdr:colOff>
      <xdr:row>55</xdr:row>
      <xdr:rowOff>92316</xdr:rowOff>
    </xdr:to>
    <xdr:sp macro="" textlink="">
      <xdr:nvSpPr>
        <xdr:cNvPr id="142" name="楕円 141"/>
        <xdr:cNvSpPr/>
      </xdr:nvSpPr>
      <xdr:spPr>
        <a:xfrm>
          <a:off x="2857500" y="942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108843</xdr:rowOff>
    </xdr:from>
    <xdr:ext cx="599010" cy="259045"/>
    <xdr:sp macro="" textlink="">
      <xdr:nvSpPr>
        <xdr:cNvPr id="143" name="テキスト ボックス 142"/>
        <xdr:cNvSpPr txBox="1"/>
      </xdr:nvSpPr>
      <xdr:spPr>
        <a:xfrm>
          <a:off x="2608795" y="9195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88326</xdr:rowOff>
    </xdr:from>
    <xdr:to>
      <xdr:col>10</xdr:col>
      <xdr:colOff>165100</xdr:colOff>
      <xdr:row>55</xdr:row>
      <xdr:rowOff>18476</xdr:rowOff>
    </xdr:to>
    <xdr:sp macro="" textlink="">
      <xdr:nvSpPr>
        <xdr:cNvPr id="144" name="楕円 143"/>
        <xdr:cNvSpPr/>
      </xdr:nvSpPr>
      <xdr:spPr>
        <a:xfrm>
          <a:off x="1968500" y="934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35003</xdr:rowOff>
    </xdr:from>
    <xdr:ext cx="599010" cy="259045"/>
    <xdr:sp macro="" textlink="">
      <xdr:nvSpPr>
        <xdr:cNvPr id="145" name="テキスト ボックス 144"/>
        <xdr:cNvSpPr txBox="1"/>
      </xdr:nvSpPr>
      <xdr:spPr>
        <a:xfrm>
          <a:off x="1719795" y="9121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106884</xdr:rowOff>
    </xdr:from>
    <xdr:to>
      <xdr:col>6</xdr:col>
      <xdr:colOff>38100</xdr:colOff>
      <xdr:row>55</xdr:row>
      <xdr:rowOff>37034</xdr:rowOff>
    </xdr:to>
    <xdr:sp macro="" textlink="">
      <xdr:nvSpPr>
        <xdr:cNvPr id="146" name="楕円 145"/>
        <xdr:cNvSpPr/>
      </xdr:nvSpPr>
      <xdr:spPr>
        <a:xfrm>
          <a:off x="1079500" y="936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53561</xdr:rowOff>
    </xdr:from>
    <xdr:ext cx="599010" cy="259045"/>
    <xdr:sp macro="" textlink="">
      <xdr:nvSpPr>
        <xdr:cNvPr id="147" name="テキスト ボックス 146"/>
        <xdr:cNvSpPr txBox="1"/>
      </xdr:nvSpPr>
      <xdr:spPr>
        <a:xfrm>
          <a:off x="830795" y="9140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54748</xdr:rowOff>
    </xdr:from>
    <xdr:to>
      <xdr:col>24</xdr:col>
      <xdr:colOff>62865</xdr:colOff>
      <xdr:row>78</xdr:row>
      <xdr:rowOff>139069</xdr:rowOff>
    </xdr:to>
    <xdr:cxnSp macro="">
      <xdr:nvCxnSpPr>
        <xdr:cNvPr id="169" name="直線コネクタ 168"/>
        <xdr:cNvCxnSpPr/>
      </xdr:nvCxnSpPr>
      <xdr:spPr>
        <a:xfrm flipV="1">
          <a:off x="4633595" y="12399148"/>
          <a:ext cx="1270" cy="111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142896</xdr:rowOff>
    </xdr:from>
    <xdr:ext cx="378565" cy="259045"/>
    <xdr:sp macro="" textlink="">
      <xdr:nvSpPr>
        <xdr:cNvPr id="170" name="維持補修費最小値テキスト"/>
        <xdr:cNvSpPr txBox="1"/>
      </xdr:nvSpPr>
      <xdr:spPr>
        <a:xfrm>
          <a:off x="4686300" y="13515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139069</xdr:rowOff>
    </xdr:from>
    <xdr:to>
      <xdr:col>24</xdr:col>
      <xdr:colOff>152400</xdr:colOff>
      <xdr:row>78</xdr:row>
      <xdr:rowOff>139069</xdr:rowOff>
    </xdr:to>
    <xdr:cxnSp macro="">
      <xdr:nvCxnSpPr>
        <xdr:cNvPr id="171" name="直線コネクタ 170"/>
        <xdr:cNvCxnSpPr/>
      </xdr:nvCxnSpPr>
      <xdr:spPr>
        <a:xfrm>
          <a:off x="4546600" y="1351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1425</xdr:rowOff>
    </xdr:from>
    <xdr:ext cx="599010" cy="259045"/>
    <xdr:sp macro="" textlink="">
      <xdr:nvSpPr>
        <xdr:cNvPr id="172" name="維持補修費最大値テキスト"/>
        <xdr:cNvSpPr txBox="1"/>
      </xdr:nvSpPr>
      <xdr:spPr>
        <a:xfrm>
          <a:off x="4686300" y="1217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54748</xdr:rowOff>
    </xdr:from>
    <xdr:to>
      <xdr:col>24</xdr:col>
      <xdr:colOff>152400</xdr:colOff>
      <xdr:row>72</xdr:row>
      <xdr:rowOff>54748</xdr:rowOff>
    </xdr:to>
    <xdr:cxnSp macro="">
      <xdr:nvCxnSpPr>
        <xdr:cNvPr id="173" name="直線コネクタ 172"/>
        <xdr:cNvCxnSpPr/>
      </xdr:nvCxnSpPr>
      <xdr:spPr>
        <a:xfrm>
          <a:off x="4546600" y="1239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154386</xdr:rowOff>
    </xdr:from>
    <xdr:to>
      <xdr:col>24</xdr:col>
      <xdr:colOff>63500</xdr:colOff>
      <xdr:row>77</xdr:row>
      <xdr:rowOff>163204</xdr:rowOff>
    </xdr:to>
    <xdr:cxnSp macro="">
      <xdr:nvCxnSpPr>
        <xdr:cNvPr id="174" name="直線コネクタ 173"/>
        <xdr:cNvCxnSpPr/>
      </xdr:nvCxnSpPr>
      <xdr:spPr>
        <a:xfrm flipV="1">
          <a:off x="3797300" y="13356036"/>
          <a:ext cx="838200" cy="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124962</xdr:rowOff>
    </xdr:from>
    <xdr:ext cx="534377" cy="259045"/>
    <xdr:sp macro="" textlink="">
      <xdr:nvSpPr>
        <xdr:cNvPr id="175" name="維持補修費平均値テキスト"/>
        <xdr:cNvSpPr txBox="1"/>
      </xdr:nvSpPr>
      <xdr:spPr>
        <a:xfrm>
          <a:off x="4686300" y="13326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146535</xdr:rowOff>
    </xdr:from>
    <xdr:to>
      <xdr:col>24</xdr:col>
      <xdr:colOff>114300</xdr:colOff>
      <xdr:row>78</xdr:row>
      <xdr:rowOff>76685</xdr:rowOff>
    </xdr:to>
    <xdr:sp macro="" textlink="">
      <xdr:nvSpPr>
        <xdr:cNvPr id="176" name="フローチャート: 判断 175"/>
        <xdr:cNvSpPr/>
      </xdr:nvSpPr>
      <xdr:spPr>
        <a:xfrm>
          <a:off x="45847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99664</xdr:rowOff>
    </xdr:from>
    <xdr:to>
      <xdr:col>19</xdr:col>
      <xdr:colOff>177800</xdr:colOff>
      <xdr:row>77</xdr:row>
      <xdr:rowOff>163204</xdr:rowOff>
    </xdr:to>
    <xdr:cxnSp macro="">
      <xdr:nvCxnSpPr>
        <xdr:cNvPr id="177" name="直線コネクタ 176"/>
        <xdr:cNvCxnSpPr/>
      </xdr:nvCxnSpPr>
      <xdr:spPr>
        <a:xfrm>
          <a:off x="2908300" y="13301314"/>
          <a:ext cx="889000" cy="63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136796</xdr:rowOff>
    </xdr:from>
    <xdr:to>
      <xdr:col>20</xdr:col>
      <xdr:colOff>38100</xdr:colOff>
      <xdr:row>78</xdr:row>
      <xdr:rowOff>66946</xdr:rowOff>
    </xdr:to>
    <xdr:sp macro="" textlink="">
      <xdr:nvSpPr>
        <xdr:cNvPr id="178" name="フローチャート: 判断 177"/>
        <xdr:cNvSpPr/>
      </xdr:nvSpPr>
      <xdr:spPr>
        <a:xfrm>
          <a:off x="3746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58073</xdr:rowOff>
    </xdr:from>
    <xdr:ext cx="534377" cy="259045"/>
    <xdr:sp macro="" textlink="">
      <xdr:nvSpPr>
        <xdr:cNvPr id="179" name="テキスト ボックス 178"/>
        <xdr:cNvSpPr txBox="1"/>
      </xdr:nvSpPr>
      <xdr:spPr>
        <a:xfrm>
          <a:off x="3530111" y="1343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99664</xdr:rowOff>
    </xdr:from>
    <xdr:to>
      <xdr:col>15</xdr:col>
      <xdr:colOff>50800</xdr:colOff>
      <xdr:row>77</xdr:row>
      <xdr:rowOff>109370</xdr:rowOff>
    </xdr:to>
    <xdr:cxnSp macro="">
      <xdr:nvCxnSpPr>
        <xdr:cNvPr id="180" name="直線コネクタ 179"/>
        <xdr:cNvCxnSpPr/>
      </xdr:nvCxnSpPr>
      <xdr:spPr>
        <a:xfrm flipV="1">
          <a:off x="2019300" y="13301314"/>
          <a:ext cx="889000" cy="9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127022</xdr:rowOff>
    </xdr:from>
    <xdr:to>
      <xdr:col>15</xdr:col>
      <xdr:colOff>101600</xdr:colOff>
      <xdr:row>78</xdr:row>
      <xdr:rowOff>57172</xdr:rowOff>
    </xdr:to>
    <xdr:sp macro="" textlink="">
      <xdr:nvSpPr>
        <xdr:cNvPr id="181" name="フローチャート: 判断 180"/>
        <xdr:cNvSpPr/>
      </xdr:nvSpPr>
      <xdr:spPr>
        <a:xfrm>
          <a:off x="2857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48299</xdr:rowOff>
    </xdr:from>
    <xdr:ext cx="534377" cy="259045"/>
    <xdr:sp macro="" textlink="">
      <xdr:nvSpPr>
        <xdr:cNvPr id="182" name="テキスト ボックス 181"/>
        <xdr:cNvSpPr txBox="1"/>
      </xdr:nvSpPr>
      <xdr:spPr>
        <a:xfrm>
          <a:off x="2641111" y="1342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109370</xdr:rowOff>
    </xdr:from>
    <xdr:to>
      <xdr:col>10</xdr:col>
      <xdr:colOff>114300</xdr:colOff>
      <xdr:row>77</xdr:row>
      <xdr:rowOff>165458</xdr:rowOff>
    </xdr:to>
    <xdr:cxnSp macro="">
      <xdr:nvCxnSpPr>
        <xdr:cNvPr id="183" name="直線コネクタ 182"/>
        <xdr:cNvCxnSpPr/>
      </xdr:nvCxnSpPr>
      <xdr:spPr>
        <a:xfrm flipV="1">
          <a:off x="1130300" y="13311020"/>
          <a:ext cx="889000" cy="5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144281</xdr:rowOff>
    </xdr:from>
    <xdr:to>
      <xdr:col>10</xdr:col>
      <xdr:colOff>165100</xdr:colOff>
      <xdr:row>78</xdr:row>
      <xdr:rowOff>74431</xdr:rowOff>
    </xdr:to>
    <xdr:sp macro="" textlink="">
      <xdr:nvSpPr>
        <xdr:cNvPr id="184" name="フローチャート: 判断 183"/>
        <xdr:cNvSpPr/>
      </xdr:nvSpPr>
      <xdr:spPr>
        <a:xfrm>
          <a:off x="1968500" y="1334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65558</xdr:rowOff>
    </xdr:from>
    <xdr:ext cx="534377" cy="259045"/>
    <xdr:sp macro="" textlink="">
      <xdr:nvSpPr>
        <xdr:cNvPr id="185" name="テキスト ボックス 184"/>
        <xdr:cNvSpPr txBox="1"/>
      </xdr:nvSpPr>
      <xdr:spPr>
        <a:xfrm>
          <a:off x="1752111" y="1343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150955</xdr:rowOff>
    </xdr:from>
    <xdr:to>
      <xdr:col>6</xdr:col>
      <xdr:colOff>38100</xdr:colOff>
      <xdr:row>78</xdr:row>
      <xdr:rowOff>81105</xdr:rowOff>
    </xdr:to>
    <xdr:sp macro="" textlink="">
      <xdr:nvSpPr>
        <xdr:cNvPr id="186" name="フローチャート: 判断 185"/>
        <xdr:cNvSpPr/>
      </xdr:nvSpPr>
      <xdr:spPr>
        <a:xfrm>
          <a:off x="1079500" y="1335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72232</xdr:rowOff>
    </xdr:from>
    <xdr:ext cx="534377" cy="259045"/>
    <xdr:sp macro="" textlink="">
      <xdr:nvSpPr>
        <xdr:cNvPr id="187" name="テキスト ボックス 186"/>
        <xdr:cNvSpPr txBox="1"/>
      </xdr:nvSpPr>
      <xdr:spPr>
        <a:xfrm>
          <a:off x="863111" y="1344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103586</xdr:rowOff>
    </xdr:from>
    <xdr:to>
      <xdr:col>24</xdr:col>
      <xdr:colOff>114300</xdr:colOff>
      <xdr:row>78</xdr:row>
      <xdr:rowOff>33736</xdr:rowOff>
    </xdr:to>
    <xdr:sp macro="" textlink="">
      <xdr:nvSpPr>
        <xdr:cNvPr id="193" name="楕円 192"/>
        <xdr:cNvSpPr/>
      </xdr:nvSpPr>
      <xdr:spPr>
        <a:xfrm>
          <a:off x="4584700" y="1330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126463</xdr:rowOff>
    </xdr:from>
    <xdr:ext cx="534377" cy="259045"/>
    <xdr:sp macro="" textlink="">
      <xdr:nvSpPr>
        <xdr:cNvPr id="194" name="維持補修費該当値テキスト"/>
        <xdr:cNvSpPr txBox="1"/>
      </xdr:nvSpPr>
      <xdr:spPr>
        <a:xfrm>
          <a:off x="4686300" y="1315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112404</xdr:rowOff>
    </xdr:from>
    <xdr:to>
      <xdr:col>20</xdr:col>
      <xdr:colOff>38100</xdr:colOff>
      <xdr:row>78</xdr:row>
      <xdr:rowOff>42554</xdr:rowOff>
    </xdr:to>
    <xdr:sp macro="" textlink="">
      <xdr:nvSpPr>
        <xdr:cNvPr id="195" name="楕円 194"/>
        <xdr:cNvSpPr/>
      </xdr:nvSpPr>
      <xdr:spPr>
        <a:xfrm>
          <a:off x="3746500" y="1331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59081</xdr:rowOff>
    </xdr:from>
    <xdr:ext cx="534377" cy="259045"/>
    <xdr:sp macro="" textlink="">
      <xdr:nvSpPr>
        <xdr:cNvPr id="196" name="テキスト ボックス 195"/>
        <xdr:cNvSpPr txBox="1"/>
      </xdr:nvSpPr>
      <xdr:spPr>
        <a:xfrm>
          <a:off x="3530111" y="1308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48864</xdr:rowOff>
    </xdr:from>
    <xdr:to>
      <xdr:col>15</xdr:col>
      <xdr:colOff>101600</xdr:colOff>
      <xdr:row>77</xdr:row>
      <xdr:rowOff>150464</xdr:rowOff>
    </xdr:to>
    <xdr:sp macro="" textlink="">
      <xdr:nvSpPr>
        <xdr:cNvPr id="197" name="楕円 196"/>
        <xdr:cNvSpPr/>
      </xdr:nvSpPr>
      <xdr:spPr>
        <a:xfrm>
          <a:off x="2857500" y="1325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166991</xdr:rowOff>
    </xdr:from>
    <xdr:ext cx="534377" cy="259045"/>
    <xdr:sp macro="" textlink="">
      <xdr:nvSpPr>
        <xdr:cNvPr id="198" name="テキスト ボックス 197"/>
        <xdr:cNvSpPr txBox="1"/>
      </xdr:nvSpPr>
      <xdr:spPr>
        <a:xfrm>
          <a:off x="2641111" y="1302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58570</xdr:rowOff>
    </xdr:from>
    <xdr:to>
      <xdr:col>10</xdr:col>
      <xdr:colOff>165100</xdr:colOff>
      <xdr:row>77</xdr:row>
      <xdr:rowOff>160170</xdr:rowOff>
    </xdr:to>
    <xdr:sp macro="" textlink="">
      <xdr:nvSpPr>
        <xdr:cNvPr id="199" name="楕円 198"/>
        <xdr:cNvSpPr/>
      </xdr:nvSpPr>
      <xdr:spPr>
        <a:xfrm>
          <a:off x="1968500" y="1326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5247</xdr:rowOff>
    </xdr:from>
    <xdr:ext cx="534377" cy="259045"/>
    <xdr:sp macro="" textlink="">
      <xdr:nvSpPr>
        <xdr:cNvPr id="200" name="テキスト ボックス 199"/>
        <xdr:cNvSpPr txBox="1"/>
      </xdr:nvSpPr>
      <xdr:spPr>
        <a:xfrm>
          <a:off x="1752111" y="1303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114658</xdr:rowOff>
    </xdr:from>
    <xdr:to>
      <xdr:col>6</xdr:col>
      <xdr:colOff>38100</xdr:colOff>
      <xdr:row>78</xdr:row>
      <xdr:rowOff>44808</xdr:rowOff>
    </xdr:to>
    <xdr:sp macro="" textlink="">
      <xdr:nvSpPr>
        <xdr:cNvPr id="201" name="楕円 200"/>
        <xdr:cNvSpPr/>
      </xdr:nvSpPr>
      <xdr:spPr>
        <a:xfrm>
          <a:off x="1079500" y="1331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61335</xdr:rowOff>
    </xdr:from>
    <xdr:ext cx="534377" cy="259045"/>
    <xdr:sp macro="" textlink="">
      <xdr:nvSpPr>
        <xdr:cNvPr id="202" name="テキスト ボックス 201"/>
        <xdr:cNvSpPr txBox="1"/>
      </xdr:nvSpPr>
      <xdr:spPr>
        <a:xfrm>
          <a:off x="863111" y="1309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168380</xdr:rowOff>
    </xdr:from>
    <xdr:to>
      <xdr:col>24</xdr:col>
      <xdr:colOff>62865</xdr:colOff>
      <xdr:row>99</xdr:row>
      <xdr:rowOff>2136</xdr:rowOff>
    </xdr:to>
    <xdr:cxnSp macro="">
      <xdr:nvCxnSpPr>
        <xdr:cNvPr id="226" name="直線コネクタ 225"/>
        <xdr:cNvCxnSpPr/>
      </xdr:nvCxnSpPr>
      <xdr:spPr>
        <a:xfrm flipV="1">
          <a:off x="4633595" y="15598880"/>
          <a:ext cx="1270" cy="137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5963</xdr:rowOff>
    </xdr:from>
    <xdr:ext cx="534377" cy="259045"/>
    <xdr:sp macro="" textlink="">
      <xdr:nvSpPr>
        <xdr:cNvPr id="227" name="扶助費最小値テキスト"/>
        <xdr:cNvSpPr txBox="1"/>
      </xdr:nvSpPr>
      <xdr:spPr>
        <a:xfrm>
          <a:off x="4686300" y="169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2136</xdr:rowOff>
    </xdr:from>
    <xdr:to>
      <xdr:col>24</xdr:col>
      <xdr:colOff>152400</xdr:colOff>
      <xdr:row>99</xdr:row>
      <xdr:rowOff>2136</xdr:rowOff>
    </xdr:to>
    <xdr:cxnSp macro="">
      <xdr:nvCxnSpPr>
        <xdr:cNvPr id="228" name="直線コネクタ 227"/>
        <xdr:cNvCxnSpPr/>
      </xdr:nvCxnSpPr>
      <xdr:spPr>
        <a:xfrm>
          <a:off x="4546600" y="169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115057</xdr:rowOff>
    </xdr:from>
    <xdr:ext cx="599010" cy="259045"/>
    <xdr:sp macro="" textlink="">
      <xdr:nvSpPr>
        <xdr:cNvPr id="229" name="扶助費最大値テキスト"/>
        <xdr:cNvSpPr txBox="1"/>
      </xdr:nvSpPr>
      <xdr:spPr>
        <a:xfrm>
          <a:off x="4686300" y="1537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168380</xdr:rowOff>
    </xdr:from>
    <xdr:to>
      <xdr:col>24</xdr:col>
      <xdr:colOff>152400</xdr:colOff>
      <xdr:row>90</xdr:row>
      <xdr:rowOff>168380</xdr:rowOff>
    </xdr:to>
    <xdr:cxnSp macro="">
      <xdr:nvCxnSpPr>
        <xdr:cNvPr id="230" name="直線コネクタ 229"/>
        <xdr:cNvCxnSpPr/>
      </xdr:nvCxnSpPr>
      <xdr:spPr>
        <a:xfrm>
          <a:off x="4546600" y="1559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62525</xdr:rowOff>
    </xdr:from>
    <xdr:to>
      <xdr:col>24</xdr:col>
      <xdr:colOff>63500</xdr:colOff>
      <xdr:row>98</xdr:row>
      <xdr:rowOff>72273</xdr:rowOff>
    </xdr:to>
    <xdr:cxnSp macro="">
      <xdr:nvCxnSpPr>
        <xdr:cNvPr id="231" name="直線コネクタ 230"/>
        <xdr:cNvCxnSpPr/>
      </xdr:nvCxnSpPr>
      <xdr:spPr>
        <a:xfrm flipV="1">
          <a:off x="3797300" y="16864625"/>
          <a:ext cx="838200" cy="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13825</xdr:rowOff>
    </xdr:from>
    <xdr:ext cx="534377" cy="259045"/>
    <xdr:sp macro="" textlink="">
      <xdr:nvSpPr>
        <xdr:cNvPr id="232" name="扶助費平均値テキスト"/>
        <xdr:cNvSpPr txBox="1"/>
      </xdr:nvSpPr>
      <xdr:spPr>
        <a:xfrm>
          <a:off x="4686300" y="168159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35398</xdr:rowOff>
    </xdr:from>
    <xdr:to>
      <xdr:col>24</xdr:col>
      <xdr:colOff>114300</xdr:colOff>
      <xdr:row>98</xdr:row>
      <xdr:rowOff>136998</xdr:rowOff>
    </xdr:to>
    <xdr:sp macro="" textlink="">
      <xdr:nvSpPr>
        <xdr:cNvPr id="233" name="フローチャート: 判断 232"/>
        <xdr:cNvSpPr/>
      </xdr:nvSpPr>
      <xdr:spPr>
        <a:xfrm>
          <a:off x="4584700" y="1683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63395</xdr:rowOff>
    </xdr:from>
    <xdr:to>
      <xdr:col>19</xdr:col>
      <xdr:colOff>177800</xdr:colOff>
      <xdr:row>98</xdr:row>
      <xdr:rowOff>72273</xdr:rowOff>
    </xdr:to>
    <xdr:cxnSp macro="">
      <xdr:nvCxnSpPr>
        <xdr:cNvPr id="234" name="直線コネクタ 233"/>
        <xdr:cNvCxnSpPr/>
      </xdr:nvCxnSpPr>
      <xdr:spPr>
        <a:xfrm>
          <a:off x="2908300" y="16865495"/>
          <a:ext cx="889000" cy="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40001</xdr:rowOff>
    </xdr:from>
    <xdr:to>
      <xdr:col>20</xdr:col>
      <xdr:colOff>38100</xdr:colOff>
      <xdr:row>98</xdr:row>
      <xdr:rowOff>141601</xdr:rowOff>
    </xdr:to>
    <xdr:sp macro="" textlink="">
      <xdr:nvSpPr>
        <xdr:cNvPr id="235" name="フローチャート: 判断 234"/>
        <xdr:cNvSpPr/>
      </xdr:nvSpPr>
      <xdr:spPr>
        <a:xfrm>
          <a:off x="3746500" y="1684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132728</xdr:rowOff>
    </xdr:from>
    <xdr:ext cx="534377" cy="259045"/>
    <xdr:sp macro="" textlink="">
      <xdr:nvSpPr>
        <xdr:cNvPr id="236" name="テキスト ボックス 235"/>
        <xdr:cNvSpPr txBox="1"/>
      </xdr:nvSpPr>
      <xdr:spPr>
        <a:xfrm>
          <a:off x="3530111" y="1693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55459</xdr:rowOff>
    </xdr:from>
    <xdr:to>
      <xdr:col>15</xdr:col>
      <xdr:colOff>50800</xdr:colOff>
      <xdr:row>98</xdr:row>
      <xdr:rowOff>63395</xdr:rowOff>
    </xdr:to>
    <xdr:cxnSp macro="">
      <xdr:nvCxnSpPr>
        <xdr:cNvPr id="237" name="直線コネクタ 236"/>
        <xdr:cNvCxnSpPr/>
      </xdr:nvCxnSpPr>
      <xdr:spPr>
        <a:xfrm>
          <a:off x="2019300" y="16857559"/>
          <a:ext cx="889000" cy="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37043</xdr:rowOff>
    </xdr:from>
    <xdr:to>
      <xdr:col>15</xdr:col>
      <xdr:colOff>101600</xdr:colOff>
      <xdr:row>98</xdr:row>
      <xdr:rowOff>138643</xdr:rowOff>
    </xdr:to>
    <xdr:sp macro="" textlink="">
      <xdr:nvSpPr>
        <xdr:cNvPr id="238" name="フローチャート: 判断 237"/>
        <xdr:cNvSpPr/>
      </xdr:nvSpPr>
      <xdr:spPr>
        <a:xfrm>
          <a:off x="2857500" y="1683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129770</xdr:rowOff>
    </xdr:from>
    <xdr:ext cx="534377" cy="259045"/>
    <xdr:sp macro="" textlink="">
      <xdr:nvSpPr>
        <xdr:cNvPr id="239" name="テキスト ボックス 238"/>
        <xdr:cNvSpPr txBox="1"/>
      </xdr:nvSpPr>
      <xdr:spPr>
        <a:xfrm>
          <a:off x="2641111" y="1693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55459</xdr:rowOff>
    </xdr:from>
    <xdr:to>
      <xdr:col>10</xdr:col>
      <xdr:colOff>114300</xdr:colOff>
      <xdr:row>98</xdr:row>
      <xdr:rowOff>68563</xdr:rowOff>
    </xdr:to>
    <xdr:cxnSp macro="">
      <xdr:nvCxnSpPr>
        <xdr:cNvPr id="240" name="直線コネクタ 239"/>
        <xdr:cNvCxnSpPr/>
      </xdr:nvCxnSpPr>
      <xdr:spPr>
        <a:xfrm flipV="1">
          <a:off x="1130300" y="16857559"/>
          <a:ext cx="889000" cy="1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35192</xdr:rowOff>
    </xdr:from>
    <xdr:to>
      <xdr:col>10</xdr:col>
      <xdr:colOff>165100</xdr:colOff>
      <xdr:row>98</xdr:row>
      <xdr:rowOff>136792</xdr:rowOff>
    </xdr:to>
    <xdr:sp macro="" textlink="">
      <xdr:nvSpPr>
        <xdr:cNvPr id="241" name="フローチャート: 判断 240"/>
        <xdr:cNvSpPr/>
      </xdr:nvSpPr>
      <xdr:spPr>
        <a:xfrm>
          <a:off x="1968500" y="1683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127919</xdr:rowOff>
    </xdr:from>
    <xdr:ext cx="534377" cy="259045"/>
    <xdr:sp macro="" textlink="">
      <xdr:nvSpPr>
        <xdr:cNvPr id="242" name="テキスト ボックス 241"/>
        <xdr:cNvSpPr txBox="1"/>
      </xdr:nvSpPr>
      <xdr:spPr>
        <a:xfrm>
          <a:off x="1752111" y="1693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45312</xdr:rowOff>
    </xdr:from>
    <xdr:to>
      <xdr:col>6</xdr:col>
      <xdr:colOff>38100</xdr:colOff>
      <xdr:row>98</xdr:row>
      <xdr:rowOff>146912</xdr:rowOff>
    </xdr:to>
    <xdr:sp macro="" textlink="">
      <xdr:nvSpPr>
        <xdr:cNvPr id="243" name="フローチャート: 判断 242"/>
        <xdr:cNvSpPr/>
      </xdr:nvSpPr>
      <xdr:spPr>
        <a:xfrm>
          <a:off x="10795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138039</xdr:rowOff>
    </xdr:from>
    <xdr:ext cx="534377" cy="259045"/>
    <xdr:sp macro="" textlink="">
      <xdr:nvSpPr>
        <xdr:cNvPr id="244" name="テキスト ボックス 243"/>
        <xdr:cNvSpPr txBox="1"/>
      </xdr:nvSpPr>
      <xdr:spPr>
        <a:xfrm>
          <a:off x="863111" y="1694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11725</xdr:rowOff>
    </xdr:from>
    <xdr:to>
      <xdr:col>24</xdr:col>
      <xdr:colOff>114300</xdr:colOff>
      <xdr:row>98</xdr:row>
      <xdr:rowOff>113325</xdr:rowOff>
    </xdr:to>
    <xdr:sp macro="" textlink="">
      <xdr:nvSpPr>
        <xdr:cNvPr id="250" name="楕円 249"/>
        <xdr:cNvSpPr/>
      </xdr:nvSpPr>
      <xdr:spPr>
        <a:xfrm>
          <a:off x="4584700" y="1681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142552</xdr:rowOff>
    </xdr:from>
    <xdr:ext cx="534377" cy="259045"/>
    <xdr:sp macro="" textlink="">
      <xdr:nvSpPr>
        <xdr:cNvPr id="251" name="扶助費該当値テキスト"/>
        <xdr:cNvSpPr txBox="1"/>
      </xdr:nvSpPr>
      <xdr:spPr>
        <a:xfrm>
          <a:off x="4686300" y="1660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21473</xdr:rowOff>
    </xdr:from>
    <xdr:to>
      <xdr:col>20</xdr:col>
      <xdr:colOff>38100</xdr:colOff>
      <xdr:row>98</xdr:row>
      <xdr:rowOff>123073</xdr:rowOff>
    </xdr:to>
    <xdr:sp macro="" textlink="">
      <xdr:nvSpPr>
        <xdr:cNvPr id="252" name="楕円 251"/>
        <xdr:cNvSpPr/>
      </xdr:nvSpPr>
      <xdr:spPr>
        <a:xfrm>
          <a:off x="3746500" y="1682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139600</xdr:rowOff>
    </xdr:from>
    <xdr:ext cx="534377" cy="259045"/>
    <xdr:sp macro="" textlink="">
      <xdr:nvSpPr>
        <xdr:cNvPr id="253" name="テキスト ボックス 252"/>
        <xdr:cNvSpPr txBox="1"/>
      </xdr:nvSpPr>
      <xdr:spPr>
        <a:xfrm>
          <a:off x="3530111" y="1659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12595</xdr:rowOff>
    </xdr:from>
    <xdr:to>
      <xdr:col>15</xdr:col>
      <xdr:colOff>101600</xdr:colOff>
      <xdr:row>98</xdr:row>
      <xdr:rowOff>114195</xdr:rowOff>
    </xdr:to>
    <xdr:sp macro="" textlink="">
      <xdr:nvSpPr>
        <xdr:cNvPr id="254" name="楕円 253"/>
        <xdr:cNvSpPr/>
      </xdr:nvSpPr>
      <xdr:spPr>
        <a:xfrm>
          <a:off x="2857500" y="1681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130722</xdr:rowOff>
    </xdr:from>
    <xdr:ext cx="534377" cy="259045"/>
    <xdr:sp macro="" textlink="">
      <xdr:nvSpPr>
        <xdr:cNvPr id="255" name="テキスト ボックス 254"/>
        <xdr:cNvSpPr txBox="1"/>
      </xdr:nvSpPr>
      <xdr:spPr>
        <a:xfrm>
          <a:off x="2641111" y="1658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4659</xdr:rowOff>
    </xdr:from>
    <xdr:to>
      <xdr:col>10</xdr:col>
      <xdr:colOff>165100</xdr:colOff>
      <xdr:row>98</xdr:row>
      <xdr:rowOff>106259</xdr:rowOff>
    </xdr:to>
    <xdr:sp macro="" textlink="">
      <xdr:nvSpPr>
        <xdr:cNvPr id="256" name="楕円 255"/>
        <xdr:cNvSpPr/>
      </xdr:nvSpPr>
      <xdr:spPr>
        <a:xfrm>
          <a:off x="1968500" y="1680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122786</xdr:rowOff>
    </xdr:from>
    <xdr:ext cx="534377" cy="259045"/>
    <xdr:sp macro="" textlink="">
      <xdr:nvSpPr>
        <xdr:cNvPr id="257" name="テキスト ボックス 256"/>
        <xdr:cNvSpPr txBox="1"/>
      </xdr:nvSpPr>
      <xdr:spPr>
        <a:xfrm>
          <a:off x="1752111" y="1658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17763</xdr:rowOff>
    </xdr:from>
    <xdr:to>
      <xdr:col>6</xdr:col>
      <xdr:colOff>38100</xdr:colOff>
      <xdr:row>98</xdr:row>
      <xdr:rowOff>119363</xdr:rowOff>
    </xdr:to>
    <xdr:sp macro="" textlink="">
      <xdr:nvSpPr>
        <xdr:cNvPr id="258" name="楕円 257"/>
        <xdr:cNvSpPr/>
      </xdr:nvSpPr>
      <xdr:spPr>
        <a:xfrm>
          <a:off x="1079500" y="1681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135890</xdr:rowOff>
    </xdr:from>
    <xdr:ext cx="534377" cy="259045"/>
    <xdr:sp macro="" textlink="">
      <xdr:nvSpPr>
        <xdr:cNvPr id="259" name="テキスト ボックス 258"/>
        <xdr:cNvSpPr txBox="1"/>
      </xdr:nvSpPr>
      <xdr:spPr>
        <a:xfrm>
          <a:off x="863111" y="1659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64162</xdr:rowOff>
    </xdr:from>
    <xdr:to>
      <xdr:col>54</xdr:col>
      <xdr:colOff>189865</xdr:colOff>
      <xdr:row>39</xdr:row>
      <xdr:rowOff>21379</xdr:rowOff>
    </xdr:to>
    <xdr:cxnSp macro="">
      <xdr:nvCxnSpPr>
        <xdr:cNvPr id="285" name="直線コネクタ 284"/>
        <xdr:cNvCxnSpPr/>
      </xdr:nvCxnSpPr>
      <xdr:spPr>
        <a:xfrm flipV="1">
          <a:off x="10475595" y="5207662"/>
          <a:ext cx="1270" cy="1500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25206</xdr:rowOff>
    </xdr:from>
    <xdr:ext cx="534377" cy="259045"/>
    <xdr:sp macro="" textlink="">
      <xdr:nvSpPr>
        <xdr:cNvPr id="286" name="補助費等最小値テキスト"/>
        <xdr:cNvSpPr txBox="1"/>
      </xdr:nvSpPr>
      <xdr:spPr>
        <a:xfrm>
          <a:off x="10528300" y="671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21379</xdr:rowOff>
    </xdr:from>
    <xdr:to>
      <xdr:col>55</xdr:col>
      <xdr:colOff>88900</xdr:colOff>
      <xdr:row>39</xdr:row>
      <xdr:rowOff>21379</xdr:rowOff>
    </xdr:to>
    <xdr:cxnSp macro="">
      <xdr:nvCxnSpPr>
        <xdr:cNvPr id="287" name="直線コネクタ 286"/>
        <xdr:cNvCxnSpPr/>
      </xdr:nvCxnSpPr>
      <xdr:spPr>
        <a:xfrm>
          <a:off x="10388600" y="670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10839</xdr:rowOff>
    </xdr:from>
    <xdr:ext cx="599010" cy="259045"/>
    <xdr:sp macro="" textlink="">
      <xdr:nvSpPr>
        <xdr:cNvPr id="288" name="補助費等最大値テキスト"/>
        <xdr:cNvSpPr txBox="1"/>
      </xdr:nvSpPr>
      <xdr:spPr>
        <a:xfrm>
          <a:off x="10528300" y="498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64162</xdr:rowOff>
    </xdr:from>
    <xdr:to>
      <xdr:col>55</xdr:col>
      <xdr:colOff>88900</xdr:colOff>
      <xdr:row>30</xdr:row>
      <xdr:rowOff>64162</xdr:rowOff>
    </xdr:to>
    <xdr:cxnSp macro="">
      <xdr:nvCxnSpPr>
        <xdr:cNvPr id="289" name="直線コネクタ 288"/>
        <xdr:cNvCxnSpPr/>
      </xdr:nvCxnSpPr>
      <xdr:spPr>
        <a:xfrm>
          <a:off x="10388600" y="520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170399</xdr:rowOff>
    </xdr:from>
    <xdr:to>
      <xdr:col>55</xdr:col>
      <xdr:colOff>0</xdr:colOff>
      <xdr:row>37</xdr:row>
      <xdr:rowOff>135853</xdr:rowOff>
    </xdr:to>
    <xdr:cxnSp macro="">
      <xdr:nvCxnSpPr>
        <xdr:cNvPr id="290" name="直線コネクタ 289"/>
        <xdr:cNvCxnSpPr/>
      </xdr:nvCxnSpPr>
      <xdr:spPr>
        <a:xfrm flipV="1">
          <a:off x="9639300" y="6342599"/>
          <a:ext cx="838200" cy="13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44790</xdr:rowOff>
    </xdr:from>
    <xdr:ext cx="599010" cy="259045"/>
    <xdr:sp macro="" textlink="">
      <xdr:nvSpPr>
        <xdr:cNvPr id="291" name="補助費等平均値テキスト"/>
        <xdr:cNvSpPr txBox="1"/>
      </xdr:nvSpPr>
      <xdr:spPr>
        <a:xfrm>
          <a:off x="10528300" y="6388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66363</xdr:rowOff>
    </xdr:from>
    <xdr:to>
      <xdr:col>55</xdr:col>
      <xdr:colOff>50800</xdr:colOff>
      <xdr:row>37</xdr:row>
      <xdr:rowOff>167963</xdr:rowOff>
    </xdr:to>
    <xdr:sp macro="" textlink="">
      <xdr:nvSpPr>
        <xdr:cNvPr id="292" name="フローチャート: 判断 291"/>
        <xdr:cNvSpPr/>
      </xdr:nvSpPr>
      <xdr:spPr>
        <a:xfrm>
          <a:off x="10426700" y="641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135853</xdr:rowOff>
    </xdr:from>
    <xdr:to>
      <xdr:col>50</xdr:col>
      <xdr:colOff>114300</xdr:colOff>
      <xdr:row>38</xdr:row>
      <xdr:rowOff>5102</xdr:rowOff>
    </xdr:to>
    <xdr:cxnSp macro="">
      <xdr:nvCxnSpPr>
        <xdr:cNvPr id="293" name="直線コネクタ 292"/>
        <xdr:cNvCxnSpPr/>
      </xdr:nvCxnSpPr>
      <xdr:spPr>
        <a:xfrm flipV="1">
          <a:off x="8750300" y="6479503"/>
          <a:ext cx="889000" cy="4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82540</xdr:rowOff>
    </xdr:from>
    <xdr:to>
      <xdr:col>50</xdr:col>
      <xdr:colOff>165100</xdr:colOff>
      <xdr:row>38</xdr:row>
      <xdr:rowOff>12690</xdr:rowOff>
    </xdr:to>
    <xdr:sp macro="" textlink="">
      <xdr:nvSpPr>
        <xdr:cNvPr id="294" name="フローチャート: 判断 293"/>
        <xdr:cNvSpPr/>
      </xdr:nvSpPr>
      <xdr:spPr>
        <a:xfrm>
          <a:off x="9588500" y="642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29217</xdr:rowOff>
    </xdr:from>
    <xdr:ext cx="599010" cy="259045"/>
    <xdr:sp macro="" textlink="">
      <xdr:nvSpPr>
        <xdr:cNvPr id="295" name="テキスト ボックス 294"/>
        <xdr:cNvSpPr txBox="1"/>
      </xdr:nvSpPr>
      <xdr:spPr>
        <a:xfrm>
          <a:off x="9339795" y="620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89509</xdr:rowOff>
    </xdr:from>
    <xdr:to>
      <xdr:col>45</xdr:col>
      <xdr:colOff>177800</xdr:colOff>
      <xdr:row>38</xdr:row>
      <xdr:rowOff>5102</xdr:rowOff>
    </xdr:to>
    <xdr:cxnSp macro="">
      <xdr:nvCxnSpPr>
        <xdr:cNvPr id="296" name="直線コネクタ 295"/>
        <xdr:cNvCxnSpPr/>
      </xdr:nvCxnSpPr>
      <xdr:spPr>
        <a:xfrm>
          <a:off x="7861300" y="6433159"/>
          <a:ext cx="889000" cy="87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70909</xdr:rowOff>
    </xdr:from>
    <xdr:to>
      <xdr:col>46</xdr:col>
      <xdr:colOff>38100</xdr:colOff>
      <xdr:row>38</xdr:row>
      <xdr:rowOff>1059</xdr:rowOff>
    </xdr:to>
    <xdr:sp macro="" textlink="">
      <xdr:nvSpPr>
        <xdr:cNvPr id="297" name="フローチャート: 判断 296"/>
        <xdr:cNvSpPr/>
      </xdr:nvSpPr>
      <xdr:spPr>
        <a:xfrm>
          <a:off x="86995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17586</xdr:rowOff>
    </xdr:from>
    <xdr:ext cx="599010" cy="259045"/>
    <xdr:sp macro="" textlink="">
      <xdr:nvSpPr>
        <xdr:cNvPr id="298" name="テキスト ボックス 297"/>
        <xdr:cNvSpPr txBox="1"/>
      </xdr:nvSpPr>
      <xdr:spPr>
        <a:xfrm>
          <a:off x="8450795" y="6189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89509</xdr:rowOff>
    </xdr:from>
    <xdr:to>
      <xdr:col>41</xdr:col>
      <xdr:colOff>50800</xdr:colOff>
      <xdr:row>37</xdr:row>
      <xdr:rowOff>133255</xdr:rowOff>
    </xdr:to>
    <xdr:cxnSp macro="">
      <xdr:nvCxnSpPr>
        <xdr:cNvPr id="299" name="直線コネクタ 298"/>
        <xdr:cNvCxnSpPr/>
      </xdr:nvCxnSpPr>
      <xdr:spPr>
        <a:xfrm flipV="1">
          <a:off x="6972300" y="6433159"/>
          <a:ext cx="889000" cy="4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95146</xdr:rowOff>
    </xdr:from>
    <xdr:to>
      <xdr:col>41</xdr:col>
      <xdr:colOff>101600</xdr:colOff>
      <xdr:row>38</xdr:row>
      <xdr:rowOff>25296</xdr:rowOff>
    </xdr:to>
    <xdr:sp macro="" textlink="">
      <xdr:nvSpPr>
        <xdr:cNvPr id="300" name="フローチャート: 判断 299"/>
        <xdr:cNvSpPr/>
      </xdr:nvSpPr>
      <xdr:spPr>
        <a:xfrm>
          <a:off x="7810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16422</xdr:rowOff>
    </xdr:from>
    <xdr:ext cx="599010" cy="259045"/>
    <xdr:sp macro="" textlink="">
      <xdr:nvSpPr>
        <xdr:cNvPr id="301" name="テキスト ボックス 300"/>
        <xdr:cNvSpPr txBox="1"/>
      </xdr:nvSpPr>
      <xdr:spPr>
        <a:xfrm>
          <a:off x="7561795" y="653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104339</xdr:rowOff>
    </xdr:from>
    <xdr:to>
      <xdr:col>36</xdr:col>
      <xdr:colOff>165100</xdr:colOff>
      <xdr:row>38</xdr:row>
      <xdr:rowOff>34489</xdr:rowOff>
    </xdr:to>
    <xdr:sp macro="" textlink="">
      <xdr:nvSpPr>
        <xdr:cNvPr id="302" name="フローチャート: 判断 301"/>
        <xdr:cNvSpPr/>
      </xdr:nvSpPr>
      <xdr:spPr>
        <a:xfrm>
          <a:off x="6921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25616</xdr:rowOff>
    </xdr:from>
    <xdr:ext cx="599010" cy="259045"/>
    <xdr:sp macro="" textlink="">
      <xdr:nvSpPr>
        <xdr:cNvPr id="303" name="テキスト ボックス 302"/>
        <xdr:cNvSpPr txBox="1"/>
      </xdr:nvSpPr>
      <xdr:spPr>
        <a:xfrm>
          <a:off x="6672795" y="654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119599</xdr:rowOff>
    </xdr:from>
    <xdr:to>
      <xdr:col>55</xdr:col>
      <xdr:colOff>50800</xdr:colOff>
      <xdr:row>37</xdr:row>
      <xdr:rowOff>49749</xdr:rowOff>
    </xdr:to>
    <xdr:sp macro="" textlink="">
      <xdr:nvSpPr>
        <xdr:cNvPr id="309" name="楕円 308"/>
        <xdr:cNvSpPr/>
      </xdr:nvSpPr>
      <xdr:spPr>
        <a:xfrm>
          <a:off x="10426700" y="629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142476</xdr:rowOff>
    </xdr:from>
    <xdr:ext cx="599010" cy="259045"/>
    <xdr:sp macro="" textlink="">
      <xdr:nvSpPr>
        <xdr:cNvPr id="310" name="補助費等該当値テキスト"/>
        <xdr:cNvSpPr txBox="1"/>
      </xdr:nvSpPr>
      <xdr:spPr>
        <a:xfrm>
          <a:off x="10528300" y="6143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85053</xdr:rowOff>
    </xdr:from>
    <xdr:to>
      <xdr:col>50</xdr:col>
      <xdr:colOff>165100</xdr:colOff>
      <xdr:row>38</xdr:row>
      <xdr:rowOff>15203</xdr:rowOff>
    </xdr:to>
    <xdr:sp macro="" textlink="">
      <xdr:nvSpPr>
        <xdr:cNvPr id="311" name="楕円 310"/>
        <xdr:cNvSpPr/>
      </xdr:nvSpPr>
      <xdr:spPr>
        <a:xfrm>
          <a:off x="9588500" y="642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6330</xdr:rowOff>
    </xdr:from>
    <xdr:ext cx="599010" cy="259045"/>
    <xdr:sp macro="" textlink="">
      <xdr:nvSpPr>
        <xdr:cNvPr id="312" name="テキスト ボックス 311"/>
        <xdr:cNvSpPr txBox="1"/>
      </xdr:nvSpPr>
      <xdr:spPr>
        <a:xfrm>
          <a:off x="9339795" y="6521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125752</xdr:rowOff>
    </xdr:from>
    <xdr:to>
      <xdr:col>46</xdr:col>
      <xdr:colOff>38100</xdr:colOff>
      <xdr:row>38</xdr:row>
      <xdr:rowOff>55902</xdr:rowOff>
    </xdr:to>
    <xdr:sp macro="" textlink="">
      <xdr:nvSpPr>
        <xdr:cNvPr id="313" name="楕円 312"/>
        <xdr:cNvSpPr/>
      </xdr:nvSpPr>
      <xdr:spPr>
        <a:xfrm>
          <a:off x="8699500" y="646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47029</xdr:rowOff>
    </xdr:from>
    <xdr:ext cx="599010" cy="259045"/>
    <xdr:sp macro="" textlink="">
      <xdr:nvSpPr>
        <xdr:cNvPr id="314" name="テキスト ボックス 313"/>
        <xdr:cNvSpPr txBox="1"/>
      </xdr:nvSpPr>
      <xdr:spPr>
        <a:xfrm>
          <a:off x="8450795" y="6562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38709</xdr:rowOff>
    </xdr:from>
    <xdr:to>
      <xdr:col>41</xdr:col>
      <xdr:colOff>101600</xdr:colOff>
      <xdr:row>37</xdr:row>
      <xdr:rowOff>140309</xdr:rowOff>
    </xdr:to>
    <xdr:sp macro="" textlink="">
      <xdr:nvSpPr>
        <xdr:cNvPr id="315" name="楕円 314"/>
        <xdr:cNvSpPr/>
      </xdr:nvSpPr>
      <xdr:spPr>
        <a:xfrm>
          <a:off x="7810500" y="638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156836</xdr:rowOff>
    </xdr:from>
    <xdr:ext cx="599010" cy="259045"/>
    <xdr:sp macro="" textlink="">
      <xdr:nvSpPr>
        <xdr:cNvPr id="316" name="テキスト ボックス 315"/>
        <xdr:cNvSpPr txBox="1"/>
      </xdr:nvSpPr>
      <xdr:spPr>
        <a:xfrm>
          <a:off x="7561795" y="6157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82455</xdr:rowOff>
    </xdr:from>
    <xdr:to>
      <xdr:col>36</xdr:col>
      <xdr:colOff>165100</xdr:colOff>
      <xdr:row>38</xdr:row>
      <xdr:rowOff>12605</xdr:rowOff>
    </xdr:to>
    <xdr:sp macro="" textlink="">
      <xdr:nvSpPr>
        <xdr:cNvPr id="317" name="楕円 316"/>
        <xdr:cNvSpPr/>
      </xdr:nvSpPr>
      <xdr:spPr>
        <a:xfrm>
          <a:off x="6921500" y="642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29132</xdr:rowOff>
    </xdr:from>
    <xdr:ext cx="599010" cy="259045"/>
    <xdr:sp macro="" textlink="">
      <xdr:nvSpPr>
        <xdr:cNvPr id="318" name="テキスト ボックス 317"/>
        <xdr:cNvSpPr txBox="1"/>
      </xdr:nvSpPr>
      <xdr:spPr>
        <a:xfrm>
          <a:off x="6672795" y="6201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135851</xdr:rowOff>
    </xdr:from>
    <xdr:to>
      <xdr:col>54</xdr:col>
      <xdr:colOff>189865</xdr:colOff>
      <xdr:row>59</xdr:row>
      <xdr:rowOff>32564</xdr:rowOff>
    </xdr:to>
    <xdr:cxnSp macro="">
      <xdr:nvCxnSpPr>
        <xdr:cNvPr id="342" name="直線コネクタ 341"/>
        <xdr:cNvCxnSpPr/>
      </xdr:nvCxnSpPr>
      <xdr:spPr>
        <a:xfrm flipV="1">
          <a:off x="10475595" y="8536901"/>
          <a:ext cx="1270" cy="161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36391</xdr:rowOff>
    </xdr:from>
    <xdr:ext cx="534377" cy="259045"/>
    <xdr:sp macro="" textlink="">
      <xdr:nvSpPr>
        <xdr:cNvPr id="343" name="普通建設事業費最小値テキスト"/>
        <xdr:cNvSpPr txBox="1"/>
      </xdr:nvSpPr>
      <xdr:spPr>
        <a:xfrm>
          <a:off x="10528300" y="101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32564</xdr:rowOff>
    </xdr:from>
    <xdr:to>
      <xdr:col>55</xdr:col>
      <xdr:colOff>88900</xdr:colOff>
      <xdr:row>59</xdr:row>
      <xdr:rowOff>32564</xdr:rowOff>
    </xdr:to>
    <xdr:cxnSp macro="">
      <xdr:nvCxnSpPr>
        <xdr:cNvPr id="344" name="直線コネクタ 343"/>
        <xdr:cNvCxnSpPr/>
      </xdr:nvCxnSpPr>
      <xdr:spPr>
        <a:xfrm>
          <a:off x="10388600" y="101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82528</xdr:rowOff>
    </xdr:from>
    <xdr:ext cx="690189" cy="259045"/>
    <xdr:sp macro="" textlink="">
      <xdr:nvSpPr>
        <xdr:cNvPr id="345" name="普通建設事業費最大値テキスト"/>
        <xdr:cNvSpPr txBox="1"/>
      </xdr:nvSpPr>
      <xdr:spPr>
        <a:xfrm>
          <a:off x="10528300" y="8312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135851</xdr:rowOff>
    </xdr:from>
    <xdr:to>
      <xdr:col>55</xdr:col>
      <xdr:colOff>88900</xdr:colOff>
      <xdr:row>49</xdr:row>
      <xdr:rowOff>135851</xdr:rowOff>
    </xdr:to>
    <xdr:cxnSp macro="">
      <xdr:nvCxnSpPr>
        <xdr:cNvPr id="346" name="直線コネクタ 345"/>
        <xdr:cNvCxnSpPr/>
      </xdr:nvCxnSpPr>
      <xdr:spPr>
        <a:xfrm>
          <a:off x="10388600" y="853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120248</xdr:rowOff>
    </xdr:from>
    <xdr:to>
      <xdr:col>55</xdr:col>
      <xdr:colOff>0</xdr:colOff>
      <xdr:row>58</xdr:row>
      <xdr:rowOff>102728</xdr:rowOff>
    </xdr:to>
    <xdr:cxnSp macro="">
      <xdr:nvCxnSpPr>
        <xdr:cNvPr id="347" name="直線コネクタ 346"/>
        <xdr:cNvCxnSpPr/>
      </xdr:nvCxnSpPr>
      <xdr:spPr>
        <a:xfrm flipV="1">
          <a:off x="9639300" y="9892898"/>
          <a:ext cx="838200" cy="15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41276</xdr:rowOff>
    </xdr:from>
    <xdr:ext cx="599010" cy="259045"/>
    <xdr:sp macro="" textlink="">
      <xdr:nvSpPr>
        <xdr:cNvPr id="348" name="普通建設事業費平均値テキスト"/>
        <xdr:cNvSpPr txBox="1"/>
      </xdr:nvSpPr>
      <xdr:spPr>
        <a:xfrm>
          <a:off x="10528300" y="99853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62849</xdr:rowOff>
    </xdr:from>
    <xdr:to>
      <xdr:col>55</xdr:col>
      <xdr:colOff>50800</xdr:colOff>
      <xdr:row>58</xdr:row>
      <xdr:rowOff>164449</xdr:rowOff>
    </xdr:to>
    <xdr:sp macro="" textlink="">
      <xdr:nvSpPr>
        <xdr:cNvPr id="349" name="フローチャート: 判断 348"/>
        <xdr:cNvSpPr/>
      </xdr:nvSpPr>
      <xdr:spPr>
        <a:xfrm>
          <a:off x="104267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71096</xdr:rowOff>
    </xdr:from>
    <xdr:to>
      <xdr:col>50</xdr:col>
      <xdr:colOff>114300</xdr:colOff>
      <xdr:row>58</xdr:row>
      <xdr:rowOff>102728</xdr:rowOff>
    </xdr:to>
    <xdr:cxnSp macro="">
      <xdr:nvCxnSpPr>
        <xdr:cNvPr id="350" name="直線コネクタ 349"/>
        <xdr:cNvCxnSpPr/>
      </xdr:nvCxnSpPr>
      <xdr:spPr>
        <a:xfrm>
          <a:off x="8750300" y="10015196"/>
          <a:ext cx="889000" cy="3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61628</xdr:rowOff>
    </xdr:from>
    <xdr:to>
      <xdr:col>50</xdr:col>
      <xdr:colOff>165100</xdr:colOff>
      <xdr:row>58</xdr:row>
      <xdr:rowOff>163228</xdr:rowOff>
    </xdr:to>
    <xdr:sp macro="" textlink="">
      <xdr:nvSpPr>
        <xdr:cNvPr id="351" name="フローチャート: 判断 350"/>
        <xdr:cNvSpPr/>
      </xdr:nvSpPr>
      <xdr:spPr>
        <a:xfrm>
          <a:off x="9588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154355</xdr:rowOff>
    </xdr:from>
    <xdr:ext cx="599010" cy="259045"/>
    <xdr:sp macro="" textlink="">
      <xdr:nvSpPr>
        <xdr:cNvPr id="352" name="テキスト ボックス 351"/>
        <xdr:cNvSpPr txBox="1"/>
      </xdr:nvSpPr>
      <xdr:spPr>
        <a:xfrm>
          <a:off x="9339795" y="1009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71096</xdr:rowOff>
    </xdr:from>
    <xdr:to>
      <xdr:col>45</xdr:col>
      <xdr:colOff>177800</xdr:colOff>
      <xdr:row>58</xdr:row>
      <xdr:rowOff>117738</xdr:rowOff>
    </xdr:to>
    <xdr:cxnSp macro="">
      <xdr:nvCxnSpPr>
        <xdr:cNvPr id="353" name="直線コネクタ 352"/>
        <xdr:cNvCxnSpPr/>
      </xdr:nvCxnSpPr>
      <xdr:spPr>
        <a:xfrm flipV="1">
          <a:off x="7861300" y="10015196"/>
          <a:ext cx="889000" cy="4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54163</xdr:rowOff>
    </xdr:from>
    <xdr:to>
      <xdr:col>46</xdr:col>
      <xdr:colOff>38100</xdr:colOff>
      <xdr:row>58</xdr:row>
      <xdr:rowOff>155763</xdr:rowOff>
    </xdr:to>
    <xdr:sp macro="" textlink="">
      <xdr:nvSpPr>
        <xdr:cNvPr id="354" name="フローチャート: 判断 353"/>
        <xdr:cNvSpPr/>
      </xdr:nvSpPr>
      <xdr:spPr>
        <a:xfrm>
          <a:off x="8699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146890</xdr:rowOff>
    </xdr:from>
    <xdr:ext cx="599010" cy="259045"/>
    <xdr:sp macro="" textlink="">
      <xdr:nvSpPr>
        <xdr:cNvPr id="355" name="テキスト ボックス 354"/>
        <xdr:cNvSpPr txBox="1"/>
      </xdr:nvSpPr>
      <xdr:spPr>
        <a:xfrm>
          <a:off x="8450795" y="1009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117738</xdr:rowOff>
    </xdr:from>
    <xdr:to>
      <xdr:col>41</xdr:col>
      <xdr:colOff>50800</xdr:colOff>
      <xdr:row>58</xdr:row>
      <xdr:rowOff>163370</xdr:rowOff>
    </xdr:to>
    <xdr:cxnSp macro="">
      <xdr:nvCxnSpPr>
        <xdr:cNvPr id="356" name="直線コネクタ 355"/>
        <xdr:cNvCxnSpPr/>
      </xdr:nvCxnSpPr>
      <xdr:spPr>
        <a:xfrm flipV="1">
          <a:off x="6972300" y="10061838"/>
          <a:ext cx="889000" cy="45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53869</xdr:rowOff>
    </xdr:from>
    <xdr:to>
      <xdr:col>41</xdr:col>
      <xdr:colOff>101600</xdr:colOff>
      <xdr:row>58</xdr:row>
      <xdr:rowOff>155469</xdr:rowOff>
    </xdr:to>
    <xdr:sp macro="" textlink="">
      <xdr:nvSpPr>
        <xdr:cNvPr id="357" name="フローチャート: 判断 356"/>
        <xdr:cNvSpPr/>
      </xdr:nvSpPr>
      <xdr:spPr>
        <a:xfrm>
          <a:off x="7810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546</xdr:rowOff>
    </xdr:from>
    <xdr:ext cx="599010" cy="259045"/>
    <xdr:sp macro="" textlink="">
      <xdr:nvSpPr>
        <xdr:cNvPr id="358" name="テキスト ボックス 357"/>
        <xdr:cNvSpPr txBox="1"/>
      </xdr:nvSpPr>
      <xdr:spPr>
        <a:xfrm>
          <a:off x="7561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58245</xdr:rowOff>
    </xdr:from>
    <xdr:to>
      <xdr:col>36</xdr:col>
      <xdr:colOff>165100</xdr:colOff>
      <xdr:row>58</xdr:row>
      <xdr:rowOff>159845</xdr:rowOff>
    </xdr:to>
    <xdr:sp macro="" textlink="">
      <xdr:nvSpPr>
        <xdr:cNvPr id="359" name="フローチャート: 判断 358"/>
        <xdr:cNvSpPr/>
      </xdr:nvSpPr>
      <xdr:spPr>
        <a:xfrm>
          <a:off x="6921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4922</xdr:rowOff>
    </xdr:from>
    <xdr:ext cx="599010" cy="259045"/>
    <xdr:sp macro="" textlink="">
      <xdr:nvSpPr>
        <xdr:cNvPr id="360" name="テキスト ボックス 359"/>
        <xdr:cNvSpPr txBox="1"/>
      </xdr:nvSpPr>
      <xdr:spPr>
        <a:xfrm>
          <a:off x="6672795" y="977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69448</xdr:rowOff>
    </xdr:from>
    <xdr:to>
      <xdr:col>55</xdr:col>
      <xdr:colOff>50800</xdr:colOff>
      <xdr:row>57</xdr:row>
      <xdr:rowOff>171048</xdr:rowOff>
    </xdr:to>
    <xdr:sp macro="" textlink="">
      <xdr:nvSpPr>
        <xdr:cNvPr id="366" name="楕円 365"/>
        <xdr:cNvSpPr/>
      </xdr:nvSpPr>
      <xdr:spPr>
        <a:xfrm>
          <a:off x="10426700" y="984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92325</xdr:rowOff>
    </xdr:from>
    <xdr:ext cx="599010" cy="259045"/>
    <xdr:sp macro="" textlink="">
      <xdr:nvSpPr>
        <xdr:cNvPr id="367" name="普通建設事業費該当値テキスト"/>
        <xdr:cNvSpPr txBox="1"/>
      </xdr:nvSpPr>
      <xdr:spPr>
        <a:xfrm>
          <a:off x="10528300" y="9693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51928</xdr:rowOff>
    </xdr:from>
    <xdr:to>
      <xdr:col>50</xdr:col>
      <xdr:colOff>165100</xdr:colOff>
      <xdr:row>58</xdr:row>
      <xdr:rowOff>153528</xdr:rowOff>
    </xdr:to>
    <xdr:sp macro="" textlink="">
      <xdr:nvSpPr>
        <xdr:cNvPr id="368" name="楕円 367"/>
        <xdr:cNvSpPr/>
      </xdr:nvSpPr>
      <xdr:spPr>
        <a:xfrm>
          <a:off x="9588500" y="999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170055</xdr:rowOff>
    </xdr:from>
    <xdr:ext cx="599010" cy="259045"/>
    <xdr:sp macro="" textlink="">
      <xdr:nvSpPr>
        <xdr:cNvPr id="369" name="テキスト ボックス 368"/>
        <xdr:cNvSpPr txBox="1"/>
      </xdr:nvSpPr>
      <xdr:spPr>
        <a:xfrm>
          <a:off x="9339795" y="9771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20296</xdr:rowOff>
    </xdr:from>
    <xdr:to>
      <xdr:col>46</xdr:col>
      <xdr:colOff>38100</xdr:colOff>
      <xdr:row>58</xdr:row>
      <xdr:rowOff>121896</xdr:rowOff>
    </xdr:to>
    <xdr:sp macro="" textlink="">
      <xdr:nvSpPr>
        <xdr:cNvPr id="370" name="楕円 369"/>
        <xdr:cNvSpPr/>
      </xdr:nvSpPr>
      <xdr:spPr>
        <a:xfrm>
          <a:off x="8699500" y="996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138423</xdr:rowOff>
    </xdr:from>
    <xdr:ext cx="599010" cy="259045"/>
    <xdr:sp macro="" textlink="">
      <xdr:nvSpPr>
        <xdr:cNvPr id="371" name="テキスト ボックス 370"/>
        <xdr:cNvSpPr txBox="1"/>
      </xdr:nvSpPr>
      <xdr:spPr>
        <a:xfrm>
          <a:off x="8450795" y="9739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66938</xdr:rowOff>
    </xdr:from>
    <xdr:to>
      <xdr:col>41</xdr:col>
      <xdr:colOff>101600</xdr:colOff>
      <xdr:row>58</xdr:row>
      <xdr:rowOff>168538</xdr:rowOff>
    </xdr:to>
    <xdr:sp macro="" textlink="">
      <xdr:nvSpPr>
        <xdr:cNvPr id="372" name="楕円 371"/>
        <xdr:cNvSpPr/>
      </xdr:nvSpPr>
      <xdr:spPr>
        <a:xfrm>
          <a:off x="7810500" y="1001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159665</xdr:rowOff>
    </xdr:from>
    <xdr:ext cx="599010" cy="259045"/>
    <xdr:sp macro="" textlink="">
      <xdr:nvSpPr>
        <xdr:cNvPr id="373" name="テキスト ボックス 372"/>
        <xdr:cNvSpPr txBox="1"/>
      </xdr:nvSpPr>
      <xdr:spPr>
        <a:xfrm>
          <a:off x="7561795" y="10103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112570</xdr:rowOff>
    </xdr:from>
    <xdr:to>
      <xdr:col>36</xdr:col>
      <xdr:colOff>165100</xdr:colOff>
      <xdr:row>59</xdr:row>
      <xdr:rowOff>42720</xdr:rowOff>
    </xdr:to>
    <xdr:sp macro="" textlink="">
      <xdr:nvSpPr>
        <xdr:cNvPr id="374" name="楕円 373"/>
        <xdr:cNvSpPr/>
      </xdr:nvSpPr>
      <xdr:spPr>
        <a:xfrm>
          <a:off x="6921500" y="1005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33847</xdr:rowOff>
    </xdr:from>
    <xdr:ext cx="599010" cy="259045"/>
    <xdr:sp macro="" textlink="">
      <xdr:nvSpPr>
        <xdr:cNvPr id="375" name="テキスト ボックス 374"/>
        <xdr:cNvSpPr txBox="1"/>
      </xdr:nvSpPr>
      <xdr:spPr>
        <a:xfrm>
          <a:off x="6672795" y="1014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9" name="テキスト ボックス 388"/>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1" name="テキスト ボックス 390"/>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3" name="テキスト ボックス 392"/>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119349</xdr:rowOff>
    </xdr:from>
    <xdr:to>
      <xdr:col>54</xdr:col>
      <xdr:colOff>189865</xdr:colOff>
      <xdr:row>78</xdr:row>
      <xdr:rowOff>139700</xdr:rowOff>
    </xdr:to>
    <xdr:cxnSp macro="">
      <xdr:nvCxnSpPr>
        <xdr:cNvPr id="397" name="直線コネクタ 396"/>
        <xdr:cNvCxnSpPr/>
      </xdr:nvCxnSpPr>
      <xdr:spPr>
        <a:xfrm flipV="1">
          <a:off x="10475595" y="12292299"/>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158953</xdr:rowOff>
    </xdr:from>
    <xdr:ext cx="249299" cy="259045"/>
    <xdr:sp macro="" textlink="">
      <xdr:nvSpPr>
        <xdr:cNvPr id="398" name="普通建設事業費 （ うち新規整備　）最小値テキスト"/>
        <xdr:cNvSpPr txBox="1"/>
      </xdr:nvSpPr>
      <xdr:spPr>
        <a:xfrm>
          <a:off x="10528300" y="135320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66026</xdr:rowOff>
    </xdr:from>
    <xdr:ext cx="690189" cy="259045"/>
    <xdr:sp macro="" textlink="">
      <xdr:nvSpPr>
        <xdr:cNvPr id="400" name="普通建設事業費 （ うち新規整備　）最大値テキスト"/>
        <xdr:cNvSpPr txBox="1"/>
      </xdr:nvSpPr>
      <xdr:spPr>
        <a:xfrm>
          <a:off x="10528300" y="120675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119349</xdr:rowOff>
    </xdr:from>
    <xdr:to>
      <xdr:col>55</xdr:col>
      <xdr:colOff>88900</xdr:colOff>
      <xdr:row>71</xdr:row>
      <xdr:rowOff>119349</xdr:rowOff>
    </xdr:to>
    <xdr:cxnSp macro="">
      <xdr:nvCxnSpPr>
        <xdr:cNvPr id="401" name="直線コネクタ 400"/>
        <xdr:cNvCxnSpPr/>
      </xdr:nvCxnSpPr>
      <xdr:spPr>
        <a:xfrm>
          <a:off x="10388600" y="12292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73217</xdr:rowOff>
    </xdr:from>
    <xdr:to>
      <xdr:col>55</xdr:col>
      <xdr:colOff>0</xdr:colOff>
      <xdr:row>78</xdr:row>
      <xdr:rowOff>49075</xdr:rowOff>
    </xdr:to>
    <xdr:cxnSp macro="">
      <xdr:nvCxnSpPr>
        <xdr:cNvPr id="402" name="直線コネクタ 401"/>
        <xdr:cNvCxnSpPr/>
      </xdr:nvCxnSpPr>
      <xdr:spPr>
        <a:xfrm flipV="1">
          <a:off x="9639300" y="13274867"/>
          <a:ext cx="838200" cy="14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31954</xdr:rowOff>
    </xdr:from>
    <xdr:ext cx="534377" cy="259045"/>
    <xdr:sp macro="" textlink="">
      <xdr:nvSpPr>
        <xdr:cNvPr id="403" name="普通建設事業費 （ うち新規整備　）平均値テキスト"/>
        <xdr:cNvSpPr txBox="1"/>
      </xdr:nvSpPr>
      <xdr:spPr>
        <a:xfrm>
          <a:off x="10528300" y="13405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53527</xdr:rowOff>
    </xdr:from>
    <xdr:to>
      <xdr:col>55</xdr:col>
      <xdr:colOff>50800</xdr:colOff>
      <xdr:row>78</xdr:row>
      <xdr:rowOff>155127</xdr:rowOff>
    </xdr:to>
    <xdr:sp macro="" textlink="">
      <xdr:nvSpPr>
        <xdr:cNvPr id="404" name="フローチャート: 判断 403"/>
        <xdr:cNvSpPr/>
      </xdr:nvSpPr>
      <xdr:spPr>
        <a:xfrm>
          <a:off x="10426700" y="134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49075</xdr:rowOff>
    </xdr:from>
    <xdr:to>
      <xdr:col>50</xdr:col>
      <xdr:colOff>114300</xdr:colOff>
      <xdr:row>78</xdr:row>
      <xdr:rowOff>75701</xdr:rowOff>
    </xdr:to>
    <xdr:cxnSp macro="">
      <xdr:nvCxnSpPr>
        <xdr:cNvPr id="405" name="直線コネクタ 404"/>
        <xdr:cNvCxnSpPr/>
      </xdr:nvCxnSpPr>
      <xdr:spPr>
        <a:xfrm flipV="1">
          <a:off x="8750300" y="13422175"/>
          <a:ext cx="889000" cy="26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57054</xdr:rowOff>
    </xdr:from>
    <xdr:to>
      <xdr:col>50</xdr:col>
      <xdr:colOff>165100</xdr:colOff>
      <xdr:row>78</xdr:row>
      <xdr:rowOff>158654</xdr:rowOff>
    </xdr:to>
    <xdr:sp macro="" textlink="">
      <xdr:nvSpPr>
        <xdr:cNvPr id="406" name="フローチャート: 判断 405"/>
        <xdr:cNvSpPr/>
      </xdr:nvSpPr>
      <xdr:spPr>
        <a:xfrm>
          <a:off x="9588500" y="134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149781</xdr:rowOff>
    </xdr:from>
    <xdr:ext cx="534377" cy="259045"/>
    <xdr:sp macro="" textlink="">
      <xdr:nvSpPr>
        <xdr:cNvPr id="407" name="テキスト ボックス 406"/>
        <xdr:cNvSpPr txBox="1"/>
      </xdr:nvSpPr>
      <xdr:spPr>
        <a:xfrm>
          <a:off x="9372111" y="1352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53184</xdr:rowOff>
    </xdr:from>
    <xdr:to>
      <xdr:col>45</xdr:col>
      <xdr:colOff>177800</xdr:colOff>
      <xdr:row>78</xdr:row>
      <xdr:rowOff>75701</xdr:rowOff>
    </xdr:to>
    <xdr:cxnSp macro="">
      <xdr:nvCxnSpPr>
        <xdr:cNvPr id="408" name="直線コネクタ 407"/>
        <xdr:cNvCxnSpPr/>
      </xdr:nvCxnSpPr>
      <xdr:spPr>
        <a:xfrm>
          <a:off x="7861300" y="13426284"/>
          <a:ext cx="889000" cy="2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53000</xdr:rowOff>
    </xdr:from>
    <xdr:to>
      <xdr:col>46</xdr:col>
      <xdr:colOff>38100</xdr:colOff>
      <xdr:row>78</xdr:row>
      <xdr:rowOff>154600</xdr:rowOff>
    </xdr:to>
    <xdr:sp macro="" textlink="">
      <xdr:nvSpPr>
        <xdr:cNvPr id="409" name="フローチャート: 判断 408"/>
        <xdr:cNvSpPr/>
      </xdr:nvSpPr>
      <xdr:spPr>
        <a:xfrm>
          <a:off x="8699500" y="134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145727</xdr:rowOff>
    </xdr:from>
    <xdr:ext cx="534377" cy="259045"/>
    <xdr:sp macro="" textlink="">
      <xdr:nvSpPr>
        <xdr:cNvPr id="410" name="テキスト ボックス 409"/>
        <xdr:cNvSpPr txBox="1"/>
      </xdr:nvSpPr>
      <xdr:spPr>
        <a:xfrm>
          <a:off x="8483111" y="1351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53184</xdr:rowOff>
    </xdr:from>
    <xdr:to>
      <xdr:col>41</xdr:col>
      <xdr:colOff>50800</xdr:colOff>
      <xdr:row>78</xdr:row>
      <xdr:rowOff>135832</xdr:rowOff>
    </xdr:to>
    <xdr:cxnSp macro="">
      <xdr:nvCxnSpPr>
        <xdr:cNvPr id="411" name="直線コネクタ 410"/>
        <xdr:cNvCxnSpPr/>
      </xdr:nvCxnSpPr>
      <xdr:spPr>
        <a:xfrm flipV="1">
          <a:off x="6972300" y="13426284"/>
          <a:ext cx="889000" cy="8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45500</xdr:rowOff>
    </xdr:from>
    <xdr:to>
      <xdr:col>41</xdr:col>
      <xdr:colOff>101600</xdr:colOff>
      <xdr:row>78</xdr:row>
      <xdr:rowOff>147100</xdr:rowOff>
    </xdr:to>
    <xdr:sp macro="" textlink="">
      <xdr:nvSpPr>
        <xdr:cNvPr id="412" name="フローチャート: 判断 411"/>
        <xdr:cNvSpPr/>
      </xdr:nvSpPr>
      <xdr:spPr>
        <a:xfrm>
          <a:off x="7810500" y="1341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138227</xdr:rowOff>
    </xdr:from>
    <xdr:ext cx="534377" cy="259045"/>
    <xdr:sp macro="" textlink="">
      <xdr:nvSpPr>
        <xdr:cNvPr id="413" name="テキスト ボックス 412"/>
        <xdr:cNvSpPr txBox="1"/>
      </xdr:nvSpPr>
      <xdr:spPr>
        <a:xfrm>
          <a:off x="7594111" y="1351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35658</xdr:rowOff>
    </xdr:from>
    <xdr:to>
      <xdr:col>36</xdr:col>
      <xdr:colOff>165100</xdr:colOff>
      <xdr:row>78</xdr:row>
      <xdr:rowOff>137258</xdr:rowOff>
    </xdr:to>
    <xdr:sp macro="" textlink="">
      <xdr:nvSpPr>
        <xdr:cNvPr id="414" name="フローチャート: 判断 413"/>
        <xdr:cNvSpPr/>
      </xdr:nvSpPr>
      <xdr:spPr>
        <a:xfrm>
          <a:off x="6921500" y="1340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153785</xdr:rowOff>
    </xdr:from>
    <xdr:ext cx="599010" cy="259045"/>
    <xdr:sp macro="" textlink="">
      <xdr:nvSpPr>
        <xdr:cNvPr id="415" name="テキスト ボックス 414"/>
        <xdr:cNvSpPr txBox="1"/>
      </xdr:nvSpPr>
      <xdr:spPr>
        <a:xfrm>
          <a:off x="6672795" y="13183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22417</xdr:rowOff>
    </xdr:from>
    <xdr:to>
      <xdr:col>55</xdr:col>
      <xdr:colOff>50800</xdr:colOff>
      <xdr:row>77</xdr:row>
      <xdr:rowOff>124017</xdr:rowOff>
    </xdr:to>
    <xdr:sp macro="" textlink="">
      <xdr:nvSpPr>
        <xdr:cNvPr id="421" name="楕円 420"/>
        <xdr:cNvSpPr/>
      </xdr:nvSpPr>
      <xdr:spPr>
        <a:xfrm>
          <a:off x="10426700" y="1322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45294</xdr:rowOff>
    </xdr:from>
    <xdr:ext cx="599010" cy="259045"/>
    <xdr:sp macro="" textlink="">
      <xdr:nvSpPr>
        <xdr:cNvPr id="422" name="普通建設事業費 （ うち新規整備　）該当値テキスト"/>
        <xdr:cNvSpPr txBox="1"/>
      </xdr:nvSpPr>
      <xdr:spPr>
        <a:xfrm>
          <a:off x="10528300" y="1307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169725</xdr:rowOff>
    </xdr:from>
    <xdr:to>
      <xdr:col>50</xdr:col>
      <xdr:colOff>165100</xdr:colOff>
      <xdr:row>78</xdr:row>
      <xdr:rowOff>99875</xdr:rowOff>
    </xdr:to>
    <xdr:sp macro="" textlink="">
      <xdr:nvSpPr>
        <xdr:cNvPr id="423" name="楕円 422"/>
        <xdr:cNvSpPr/>
      </xdr:nvSpPr>
      <xdr:spPr>
        <a:xfrm>
          <a:off x="9588500" y="1337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116402</xdr:rowOff>
    </xdr:from>
    <xdr:ext cx="599010" cy="259045"/>
    <xdr:sp macro="" textlink="">
      <xdr:nvSpPr>
        <xdr:cNvPr id="424" name="テキスト ボックス 423"/>
        <xdr:cNvSpPr txBox="1"/>
      </xdr:nvSpPr>
      <xdr:spPr>
        <a:xfrm>
          <a:off x="9339795" y="13146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24901</xdr:rowOff>
    </xdr:from>
    <xdr:to>
      <xdr:col>46</xdr:col>
      <xdr:colOff>38100</xdr:colOff>
      <xdr:row>78</xdr:row>
      <xdr:rowOff>126501</xdr:rowOff>
    </xdr:to>
    <xdr:sp macro="" textlink="">
      <xdr:nvSpPr>
        <xdr:cNvPr id="425" name="楕円 424"/>
        <xdr:cNvSpPr/>
      </xdr:nvSpPr>
      <xdr:spPr>
        <a:xfrm>
          <a:off x="8699500" y="1339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143028</xdr:rowOff>
    </xdr:from>
    <xdr:ext cx="599010" cy="259045"/>
    <xdr:sp macro="" textlink="">
      <xdr:nvSpPr>
        <xdr:cNvPr id="426" name="テキスト ボックス 425"/>
        <xdr:cNvSpPr txBox="1"/>
      </xdr:nvSpPr>
      <xdr:spPr>
        <a:xfrm>
          <a:off x="8450795" y="13173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2384</xdr:rowOff>
    </xdr:from>
    <xdr:to>
      <xdr:col>41</xdr:col>
      <xdr:colOff>101600</xdr:colOff>
      <xdr:row>78</xdr:row>
      <xdr:rowOff>103984</xdr:rowOff>
    </xdr:to>
    <xdr:sp macro="" textlink="">
      <xdr:nvSpPr>
        <xdr:cNvPr id="427" name="楕円 426"/>
        <xdr:cNvSpPr/>
      </xdr:nvSpPr>
      <xdr:spPr>
        <a:xfrm>
          <a:off x="7810500" y="1337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120511</xdr:rowOff>
    </xdr:from>
    <xdr:ext cx="599010" cy="259045"/>
    <xdr:sp macro="" textlink="">
      <xdr:nvSpPr>
        <xdr:cNvPr id="428" name="テキスト ボックス 427"/>
        <xdr:cNvSpPr txBox="1"/>
      </xdr:nvSpPr>
      <xdr:spPr>
        <a:xfrm>
          <a:off x="7561795" y="13150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85032</xdr:rowOff>
    </xdr:from>
    <xdr:to>
      <xdr:col>36</xdr:col>
      <xdr:colOff>165100</xdr:colOff>
      <xdr:row>79</xdr:row>
      <xdr:rowOff>15182</xdr:rowOff>
    </xdr:to>
    <xdr:sp macro="" textlink="">
      <xdr:nvSpPr>
        <xdr:cNvPr id="429" name="楕円 428"/>
        <xdr:cNvSpPr/>
      </xdr:nvSpPr>
      <xdr:spPr>
        <a:xfrm>
          <a:off x="6921500" y="1345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6309</xdr:rowOff>
    </xdr:from>
    <xdr:ext cx="469744" cy="259045"/>
    <xdr:sp macro="" textlink="">
      <xdr:nvSpPr>
        <xdr:cNvPr id="430" name="テキスト ボックス 429"/>
        <xdr:cNvSpPr txBox="1"/>
      </xdr:nvSpPr>
      <xdr:spPr>
        <a:xfrm>
          <a:off x="6737428" y="13550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78663</xdr:rowOff>
    </xdr:from>
    <xdr:to>
      <xdr:col>54</xdr:col>
      <xdr:colOff>189865</xdr:colOff>
      <xdr:row>98</xdr:row>
      <xdr:rowOff>139700</xdr:rowOff>
    </xdr:to>
    <xdr:cxnSp macro="">
      <xdr:nvCxnSpPr>
        <xdr:cNvPr id="452" name="直線コネクタ 451"/>
        <xdr:cNvCxnSpPr/>
      </xdr:nvCxnSpPr>
      <xdr:spPr>
        <a:xfrm flipV="1">
          <a:off x="10475595" y="15509163"/>
          <a:ext cx="1270" cy="1432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3"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4" name="直線コネクタ 453"/>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25340</xdr:rowOff>
    </xdr:from>
    <xdr:ext cx="690189" cy="259045"/>
    <xdr:sp macro="" textlink="">
      <xdr:nvSpPr>
        <xdr:cNvPr id="455" name="普通建設事業費 （ うち更新整備　）最大値テキスト"/>
        <xdr:cNvSpPr txBox="1"/>
      </xdr:nvSpPr>
      <xdr:spPr>
        <a:xfrm>
          <a:off x="10528300" y="152843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78663</xdr:rowOff>
    </xdr:from>
    <xdr:to>
      <xdr:col>55</xdr:col>
      <xdr:colOff>88900</xdr:colOff>
      <xdr:row>90</xdr:row>
      <xdr:rowOff>78663</xdr:rowOff>
    </xdr:to>
    <xdr:cxnSp macro="">
      <xdr:nvCxnSpPr>
        <xdr:cNvPr id="456" name="直線コネクタ 455"/>
        <xdr:cNvCxnSpPr/>
      </xdr:nvCxnSpPr>
      <xdr:spPr>
        <a:xfrm>
          <a:off x="10388600" y="15509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7973</xdr:rowOff>
    </xdr:from>
    <xdr:to>
      <xdr:col>55</xdr:col>
      <xdr:colOff>0</xdr:colOff>
      <xdr:row>98</xdr:row>
      <xdr:rowOff>85892</xdr:rowOff>
    </xdr:to>
    <xdr:cxnSp macro="">
      <xdr:nvCxnSpPr>
        <xdr:cNvPr id="457" name="直線コネクタ 456"/>
        <xdr:cNvCxnSpPr/>
      </xdr:nvCxnSpPr>
      <xdr:spPr>
        <a:xfrm flipV="1">
          <a:off x="9639300" y="16810073"/>
          <a:ext cx="838200" cy="7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108585</xdr:rowOff>
    </xdr:from>
    <xdr:ext cx="599010" cy="259045"/>
    <xdr:sp macro="" textlink="">
      <xdr:nvSpPr>
        <xdr:cNvPr id="458" name="普通建設事業費 （ うち更新整備　）平均値テキスト"/>
        <xdr:cNvSpPr txBox="1"/>
      </xdr:nvSpPr>
      <xdr:spPr>
        <a:xfrm>
          <a:off x="10528300" y="16739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130158</xdr:rowOff>
    </xdr:from>
    <xdr:to>
      <xdr:col>55</xdr:col>
      <xdr:colOff>50800</xdr:colOff>
      <xdr:row>98</xdr:row>
      <xdr:rowOff>60308</xdr:rowOff>
    </xdr:to>
    <xdr:sp macro="" textlink="">
      <xdr:nvSpPr>
        <xdr:cNvPr id="459" name="フローチャート: 判断 458"/>
        <xdr:cNvSpPr/>
      </xdr:nvSpPr>
      <xdr:spPr>
        <a:xfrm>
          <a:off x="10426700" y="1676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122061</xdr:rowOff>
    </xdr:from>
    <xdr:to>
      <xdr:col>50</xdr:col>
      <xdr:colOff>114300</xdr:colOff>
      <xdr:row>98</xdr:row>
      <xdr:rowOff>85892</xdr:rowOff>
    </xdr:to>
    <xdr:cxnSp macro="">
      <xdr:nvCxnSpPr>
        <xdr:cNvPr id="460" name="直線コネクタ 459"/>
        <xdr:cNvCxnSpPr/>
      </xdr:nvCxnSpPr>
      <xdr:spPr>
        <a:xfrm>
          <a:off x="8750300" y="16752711"/>
          <a:ext cx="889000" cy="13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133057</xdr:rowOff>
    </xdr:from>
    <xdr:to>
      <xdr:col>50</xdr:col>
      <xdr:colOff>165100</xdr:colOff>
      <xdr:row>98</xdr:row>
      <xdr:rowOff>63207</xdr:rowOff>
    </xdr:to>
    <xdr:sp macro="" textlink="">
      <xdr:nvSpPr>
        <xdr:cNvPr id="461" name="フローチャート: 判断 460"/>
        <xdr:cNvSpPr/>
      </xdr:nvSpPr>
      <xdr:spPr>
        <a:xfrm>
          <a:off x="9588500" y="1676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79734</xdr:rowOff>
    </xdr:from>
    <xdr:ext cx="599010" cy="259045"/>
    <xdr:sp macro="" textlink="">
      <xdr:nvSpPr>
        <xdr:cNvPr id="462" name="テキスト ボックス 461"/>
        <xdr:cNvSpPr txBox="1"/>
      </xdr:nvSpPr>
      <xdr:spPr>
        <a:xfrm>
          <a:off x="9339795" y="16538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122061</xdr:rowOff>
    </xdr:from>
    <xdr:to>
      <xdr:col>45</xdr:col>
      <xdr:colOff>177800</xdr:colOff>
      <xdr:row>98</xdr:row>
      <xdr:rowOff>105483</xdr:rowOff>
    </xdr:to>
    <xdr:cxnSp macro="">
      <xdr:nvCxnSpPr>
        <xdr:cNvPr id="463" name="直線コネクタ 462"/>
        <xdr:cNvCxnSpPr/>
      </xdr:nvCxnSpPr>
      <xdr:spPr>
        <a:xfrm flipV="1">
          <a:off x="7861300" y="16752711"/>
          <a:ext cx="889000" cy="15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117070</xdr:rowOff>
    </xdr:from>
    <xdr:to>
      <xdr:col>46</xdr:col>
      <xdr:colOff>38100</xdr:colOff>
      <xdr:row>98</xdr:row>
      <xdr:rowOff>47220</xdr:rowOff>
    </xdr:to>
    <xdr:sp macro="" textlink="">
      <xdr:nvSpPr>
        <xdr:cNvPr id="464" name="フローチャート: 判断 463"/>
        <xdr:cNvSpPr/>
      </xdr:nvSpPr>
      <xdr:spPr>
        <a:xfrm>
          <a:off x="8699500" y="1674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38347</xdr:rowOff>
    </xdr:from>
    <xdr:ext cx="599010" cy="259045"/>
    <xdr:sp macro="" textlink="">
      <xdr:nvSpPr>
        <xdr:cNvPr id="465" name="テキスト ボックス 464"/>
        <xdr:cNvSpPr txBox="1"/>
      </xdr:nvSpPr>
      <xdr:spPr>
        <a:xfrm>
          <a:off x="8450795" y="1684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56485</xdr:rowOff>
    </xdr:from>
    <xdr:to>
      <xdr:col>41</xdr:col>
      <xdr:colOff>50800</xdr:colOff>
      <xdr:row>98</xdr:row>
      <xdr:rowOff>105483</xdr:rowOff>
    </xdr:to>
    <xdr:cxnSp macro="">
      <xdr:nvCxnSpPr>
        <xdr:cNvPr id="466" name="直線コネクタ 465"/>
        <xdr:cNvCxnSpPr/>
      </xdr:nvCxnSpPr>
      <xdr:spPr>
        <a:xfrm>
          <a:off x="6972300" y="16858585"/>
          <a:ext cx="889000" cy="48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126340</xdr:rowOff>
    </xdr:from>
    <xdr:to>
      <xdr:col>41</xdr:col>
      <xdr:colOff>101600</xdr:colOff>
      <xdr:row>98</xdr:row>
      <xdr:rowOff>56490</xdr:rowOff>
    </xdr:to>
    <xdr:sp macro="" textlink="">
      <xdr:nvSpPr>
        <xdr:cNvPr id="467" name="フローチャート: 判断 466"/>
        <xdr:cNvSpPr/>
      </xdr:nvSpPr>
      <xdr:spPr>
        <a:xfrm>
          <a:off x="7810500" y="167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73017</xdr:rowOff>
    </xdr:from>
    <xdr:ext cx="599010" cy="259045"/>
    <xdr:sp macro="" textlink="">
      <xdr:nvSpPr>
        <xdr:cNvPr id="468" name="テキスト ボックス 467"/>
        <xdr:cNvSpPr txBox="1"/>
      </xdr:nvSpPr>
      <xdr:spPr>
        <a:xfrm>
          <a:off x="7561795" y="16532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143616</xdr:rowOff>
    </xdr:from>
    <xdr:to>
      <xdr:col>36</xdr:col>
      <xdr:colOff>165100</xdr:colOff>
      <xdr:row>98</xdr:row>
      <xdr:rowOff>73766</xdr:rowOff>
    </xdr:to>
    <xdr:sp macro="" textlink="">
      <xdr:nvSpPr>
        <xdr:cNvPr id="469" name="フローチャート: 判断 468"/>
        <xdr:cNvSpPr/>
      </xdr:nvSpPr>
      <xdr:spPr>
        <a:xfrm>
          <a:off x="69215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90293</xdr:rowOff>
    </xdr:from>
    <xdr:ext cx="599010" cy="259045"/>
    <xdr:sp macro="" textlink="">
      <xdr:nvSpPr>
        <xdr:cNvPr id="470" name="テキスト ボックス 469"/>
        <xdr:cNvSpPr txBox="1"/>
      </xdr:nvSpPr>
      <xdr:spPr>
        <a:xfrm>
          <a:off x="6672795" y="1654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128623</xdr:rowOff>
    </xdr:from>
    <xdr:to>
      <xdr:col>55</xdr:col>
      <xdr:colOff>50800</xdr:colOff>
      <xdr:row>98</xdr:row>
      <xdr:rowOff>58773</xdr:rowOff>
    </xdr:to>
    <xdr:sp macro="" textlink="">
      <xdr:nvSpPr>
        <xdr:cNvPr id="476" name="楕円 475"/>
        <xdr:cNvSpPr/>
      </xdr:nvSpPr>
      <xdr:spPr>
        <a:xfrm>
          <a:off x="10426700" y="1675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151500</xdr:rowOff>
    </xdr:from>
    <xdr:ext cx="599010" cy="259045"/>
    <xdr:sp macro="" textlink="">
      <xdr:nvSpPr>
        <xdr:cNvPr id="477" name="普通建設事業費 （ うち更新整備　）該当値テキスト"/>
        <xdr:cNvSpPr txBox="1"/>
      </xdr:nvSpPr>
      <xdr:spPr>
        <a:xfrm>
          <a:off x="10528300" y="1661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35092</xdr:rowOff>
    </xdr:from>
    <xdr:to>
      <xdr:col>50</xdr:col>
      <xdr:colOff>165100</xdr:colOff>
      <xdr:row>98</xdr:row>
      <xdr:rowOff>136692</xdr:rowOff>
    </xdr:to>
    <xdr:sp macro="" textlink="">
      <xdr:nvSpPr>
        <xdr:cNvPr id="478" name="楕円 477"/>
        <xdr:cNvSpPr/>
      </xdr:nvSpPr>
      <xdr:spPr>
        <a:xfrm>
          <a:off x="9588500" y="1683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127819</xdr:rowOff>
    </xdr:from>
    <xdr:ext cx="534377" cy="259045"/>
    <xdr:sp macro="" textlink="">
      <xdr:nvSpPr>
        <xdr:cNvPr id="479" name="テキスト ボックス 478"/>
        <xdr:cNvSpPr txBox="1"/>
      </xdr:nvSpPr>
      <xdr:spPr>
        <a:xfrm>
          <a:off x="9372111" y="1692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71261</xdr:rowOff>
    </xdr:from>
    <xdr:to>
      <xdr:col>46</xdr:col>
      <xdr:colOff>38100</xdr:colOff>
      <xdr:row>98</xdr:row>
      <xdr:rowOff>1411</xdr:rowOff>
    </xdr:to>
    <xdr:sp macro="" textlink="">
      <xdr:nvSpPr>
        <xdr:cNvPr id="480" name="楕円 479"/>
        <xdr:cNvSpPr/>
      </xdr:nvSpPr>
      <xdr:spPr>
        <a:xfrm>
          <a:off x="8699500" y="1670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17938</xdr:rowOff>
    </xdr:from>
    <xdr:ext cx="599010" cy="259045"/>
    <xdr:sp macro="" textlink="">
      <xdr:nvSpPr>
        <xdr:cNvPr id="481" name="テキスト ボックス 480"/>
        <xdr:cNvSpPr txBox="1"/>
      </xdr:nvSpPr>
      <xdr:spPr>
        <a:xfrm>
          <a:off x="8450795" y="16477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54683</xdr:rowOff>
    </xdr:from>
    <xdr:to>
      <xdr:col>41</xdr:col>
      <xdr:colOff>101600</xdr:colOff>
      <xdr:row>98</xdr:row>
      <xdr:rowOff>156283</xdr:rowOff>
    </xdr:to>
    <xdr:sp macro="" textlink="">
      <xdr:nvSpPr>
        <xdr:cNvPr id="482" name="楕円 481"/>
        <xdr:cNvSpPr/>
      </xdr:nvSpPr>
      <xdr:spPr>
        <a:xfrm>
          <a:off x="7810500" y="1685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147410</xdr:rowOff>
    </xdr:from>
    <xdr:ext cx="534377" cy="259045"/>
    <xdr:sp macro="" textlink="">
      <xdr:nvSpPr>
        <xdr:cNvPr id="483" name="テキスト ボックス 482"/>
        <xdr:cNvSpPr txBox="1"/>
      </xdr:nvSpPr>
      <xdr:spPr>
        <a:xfrm>
          <a:off x="7594111" y="1694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5685</xdr:rowOff>
    </xdr:from>
    <xdr:to>
      <xdr:col>36</xdr:col>
      <xdr:colOff>165100</xdr:colOff>
      <xdr:row>98</xdr:row>
      <xdr:rowOff>107285</xdr:rowOff>
    </xdr:to>
    <xdr:sp macro="" textlink="">
      <xdr:nvSpPr>
        <xdr:cNvPr id="484" name="楕円 483"/>
        <xdr:cNvSpPr/>
      </xdr:nvSpPr>
      <xdr:spPr>
        <a:xfrm>
          <a:off x="6921500" y="1680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98412</xdr:rowOff>
    </xdr:from>
    <xdr:ext cx="534377" cy="259045"/>
    <xdr:sp macro="" textlink="">
      <xdr:nvSpPr>
        <xdr:cNvPr id="485" name="テキスト ボックス 484"/>
        <xdr:cNvSpPr txBox="1"/>
      </xdr:nvSpPr>
      <xdr:spPr>
        <a:xfrm>
          <a:off x="6705111" y="1690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31</xdr:row>
      <xdr:rowOff>21970</xdr:rowOff>
    </xdr:from>
    <xdr:ext cx="685572" cy="259045"/>
    <xdr:sp macro="" textlink="">
      <xdr:nvSpPr>
        <xdr:cNvPr id="505" name="テキスト ボックス 504"/>
        <xdr:cNvSpPr txBox="1"/>
      </xdr:nvSpPr>
      <xdr:spPr>
        <a:xfrm>
          <a:off x="11760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7" name="テキスト ボックス 506"/>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147062</xdr:rowOff>
    </xdr:from>
    <xdr:to>
      <xdr:col>85</xdr:col>
      <xdr:colOff>126364</xdr:colOff>
      <xdr:row>39</xdr:row>
      <xdr:rowOff>98878</xdr:rowOff>
    </xdr:to>
    <xdr:cxnSp macro="">
      <xdr:nvCxnSpPr>
        <xdr:cNvPr id="511" name="直線コネクタ 510"/>
        <xdr:cNvCxnSpPr/>
      </xdr:nvCxnSpPr>
      <xdr:spPr>
        <a:xfrm flipV="1">
          <a:off x="16317595" y="5290562"/>
          <a:ext cx="1269" cy="14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128416</xdr:rowOff>
    </xdr:from>
    <xdr:ext cx="249299" cy="259045"/>
    <xdr:sp macro="" textlink="">
      <xdr:nvSpPr>
        <xdr:cNvPr id="512" name="災害復旧事業費最小値テキスト"/>
        <xdr:cNvSpPr txBox="1"/>
      </xdr:nvSpPr>
      <xdr:spPr>
        <a:xfrm>
          <a:off x="16370300" y="6814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93739</xdr:rowOff>
    </xdr:from>
    <xdr:ext cx="690189" cy="259045"/>
    <xdr:sp macro="" textlink="">
      <xdr:nvSpPr>
        <xdr:cNvPr id="514" name="災害復旧事業費最大値テキスト"/>
        <xdr:cNvSpPr txBox="1"/>
      </xdr:nvSpPr>
      <xdr:spPr>
        <a:xfrm>
          <a:off x="16370300" y="5065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147062</xdr:rowOff>
    </xdr:from>
    <xdr:to>
      <xdr:col>86</xdr:col>
      <xdr:colOff>25400</xdr:colOff>
      <xdr:row>30</xdr:row>
      <xdr:rowOff>147062</xdr:rowOff>
    </xdr:to>
    <xdr:cxnSp macro="">
      <xdr:nvCxnSpPr>
        <xdr:cNvPr id="515" name="直線コネクタ 514"/>
        <xdr:cNvCxnSpPr/>
      </xdr:nvCxnSpPr>
      <xdr:spPr>
        <a:xfrm>
          <a:off x="16230600" y="529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48859</xdr:rowOff>
    </xdr:from>
    <xdr:to>
      <xdr:col>85</xdr:col>
      <xdr:colOff>127000</xdr:colOff>
      <xdr:row>39</xdr:row>
      <xdr:rowOff>98878</xdr:rowOff>
    </xdr:to>
    <xdr:cxnSp macro="">
      <xdr:nvCxnSpPr>
        <xdr:cNvPr id="516" name="直線コネクタ 515"/>
        <xdr:cNvCxnSpPr/>
      </xdr:nvCxnSpPr>
      <xdr:spPr>
        <a:xfrm>
          <a:off x="15481300" y="6735409"/>
          <a:ext cx="838200" cy="5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45866</xdr:rowOff>
    </xdr:from>
    <xdr:ext cx="534377" cy="259045"/>
    <xdr:sp macro="" textlink="">
      <xdr:nvSpPr>
        <xdr:cNvPr id="517" name="災害復旧事業費平均値テキスト"/>
        <xdr:cNvSpPr txBox="1"/>
      </xdr:nvSpPr>
      <xdr:spPr>
        <a:xfrm>
          <a:off x="16370300" y="6560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22989</xdr:rowOff>
    </xdr:from>
    <xdr:to>
      <xdr:col>85</xdr:col>
      <xdr:colOff>177800</xdr:colOff>
      <xdr:row>39</xdr:row>
      <xdr:rowOff>124589</xdr:rowOff>
    </xdr:to>
    <xdr:sp macro="" textlink="">
      <xdr:nvSpPr>
        <xdr:cNvPr id="518" name="フローチャート: 判断 517"/>
        <xdr:cNvSpPr/>
      </xdr:nvSpPr>
      <xdr:spPr>
        <a:xfrm>
          <a:off x="16268700" y="67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37612</xdr:rowOff>
    </xdr:from>
    <xdr:to>
      <xdr:col>81</xdr:col>
      <xdr:colOff>50800</xdr:colOff>
      <xdr:row>39</xdr:row>
      <xdr:rowOff>48859</xdr:rowOff>
    </xdr:to>
    <xdr:cxnSp macro="">
      <xdr:nvCxnSpPr>
        <xdr:cNvPr id="519" name="直線コネクタ 518"/>
        <xdr:cNvCxnSpPr/>
      </xdr:nvCxnSpPr>
      <xdr:spPr>
        <a:xfrm>
          <a:off x="14592300" y="6724162"/>
          <a:ext cx="889000" cy="1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27194</xdr:rowOff>
    </xdr:from>
    <xdr:to>
      <xdr:col>81</xdr:col>
      <xdr:colOff>101600</xdr:colOff>
      <xdr:row>39</xdr:row>
      <xdr:rowOff>128794</xdr:rowOff>
    </xdr:to>
    <xdr:sp macro="" textlink="">
      <xdr:nvSpPr>
        <xdr:cNvPr id="520" name="フローチャート: 判断 519"/>
        <xdr:cNvSpPr/>
      </xdr:nvSpPr>
      <xdr:spPr>
        <a:xfrm>
          <a:off x="15430500" y="67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119921</xdr:rowOff>
    </xdr:from>
    <xdr:ext cx="534377" cy="259045"/>
    <xdr:sp macro="" textlink="">
      <xdr:nvSpPr>
        <xdr:cNvPr id="521" name="テキスト ボックス 520"/>
        <xdr:cNvSpPr txBox="1"/>
      </xdr:nvSpPr>
      <xdr:spPr>
        <a:xfrm>
          <a:off x="15214111" y="680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37612</xdr:rowOff>
    </xdr:from>
    <xdr:to>
      <xdr:col>76</xdr:col>
      <xdr:colOff>114300</xdr:colOff>
      <xdr:row>39</xdr:row>
      <xdr:rowOff>71266</xdr:rowOff>
    </xdr:to>
    <xdr:cxnSp macro="">
      <xdr:nvCxnSpPr>
        <xdr:cNvPr id="522" name="直線コネクタ 521"/>
        <xdr:cNvCxnSpPr/>
      </xdr:nvCxnSpPr>
      <xdr:spPr>
        <a:xfrm flipV="1">
          <a:off x="13703300" y="6724162"/>
          <a:ext cx="889000" cy="33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29631</xdr:rowOff>
    </xdr:from>
    <xdr:to>
      <xdr:col>76</xdr:col>
      <xdr:colOff>165100</xdr:colOff>
      <xdr:row>39</xdr:row>
      <xdr:rowOff>131231</xdr:rowOff>
    </xdr:to>
    <xdr:sp macro="" textlink="">
      <xdr:nvSpPr>
        <xdr:cNvPr id="523" name="フローチャート: 判断 522"/>
        <xdr:cNvSpPr/>
      </xdr:nvSpPr>
      <xdr:spPr>
        <a:xfrm>
          <a:off x="14541500" y="671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122358</xdr:rowOff>
    </xdr:from>
    <xdr:ext cx="534377" cy="259045"/>
    <xdr:sp macro="" textlink="">
      <xdr:nvSpPr>
        <xdr:cNvPr id="524" name="テキスト ボックス 523"/>
        <xdr:cNvSpPr txBox="1"/>
      </xdr:nvSpPr>
      <xdr:spPr>
        <a:xfrm>
          <a:off x="14325111" y="680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71266</xdr:rowOff>
    </xdr:from>
    <xdr:to>
      <xdr:col>71</xdr:col>
      <xdr:colOff>177800</xdr:colOff>
      <xdr:row>39</xdr:row>
      <xdr:rowOff>97717</xdr:rowOff>
    </xdr:to>
    <xdr:cxnSp macro="">
      <xdr:nvCxnSpPr>
        <xdr:cNvPr id="525" name="直線コネクタ 524"/>
        <xdr:cNvCxnSpPr/>
      </xdr:nvCxnSpPr>
      <xdr:spPr>
        <a:xfrm flipV="1">
          <a:off x="12814300" y="6757816"/>
          <a:ext cx="889000" cy="26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27822</xdr:rowOff>
    </xdr:from>
    <xdr:to>
      <xdr:col>72</xdr:col>
      <xdr:colOff>38100</xdr:colOff>
      <xdr:row>39</xdr:row>
      <xdr:rowOff>129422</xdr:rowOff>
    </xdr:to>
    <xdr:sp macro="" textlink="">
      <xdr:nvSpPr>
        <xdr:cNvPr id="526" name="フローチャート: 判断 525"/>
        <xdr:cNvSpPr/>
      </xdr:nvSpPr>
      <xdr:spPr>
        <a:xfrm>
          <a:off x="13652500" y="671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120549</xdr:rowOff>
    </xdr:from>
    <xdr:ext cx="534377" cy="259045"/>
    <xdr:sp macro="" textlink="">
      <xdr:nvSpPr>
        <xdr:cNvPr id="527" name="テキスト ボックス 526"/>
        <xdr:cNvSpPr txBox="1"/>
      </xdr:nvSpPr>
      <xdr:spPr>
        <a:xfrm>
          <a:off x="13436111" y="680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32256</xdr:rowOff>
    </xdr:from>
    <xdr:to>
      <xdr:col>67</xdr:col>
      <xdr:colOff>101600</xdr:colOff>
      <xdr:row>39</xdr:row>
      <xdr:rowOff>133856</xdr:rowOff>
    </xdr:to>
    <xdr:sp macro="" textlink="">
      <xdr:nvSpPr>
        <xdr:cNvPr id="528" name="フローチャート: 判断 527"/>
        <xdr:cNvSpPr/>
      </xdr:nvSpPr>
      <xdr:spPr>
        <a:xfrm>
          <a:off x="12763500" y="671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150383</xdr:rowOff>
    </xdr:from>
    <xdr:ext cx="534377" cy="259045"/>
    <xdr:sp macro="" textlink="">
      <xdr:nvSpPr>
        <xdr:cNvPr id="529" name="テキスト ボックス 528"/>
        <xdr:cNvSpPr txBox="1"/>
      </xdr:nvSpPr>
      <xdr:spPr>
        <a:xfrm>
          <a:off x="12547111" y="649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5" name="楕円 534"/>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1416</xdr:rowOff>
    </xdr:from>
    <xdr:ext cx="249299" cy="259045"/>
    <xdr:sp macro="" textlink="">
      <xdr:nvSpPr>
        <xdr:cNvPr id="536" name="災害復旧事業費該当値テキスト"/>
        <xdr:cNvSpPr txBox="1"/>
      </xdr:nvSpPr>
      <xdr:spPr>
        <a:xfrm>
          <a:off x="16370300" y="6687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169509</xdr:rowOff>
    </xdr:from>
    <xdr:to>
      <xdr:col>81</xdr:col>
      <xdr:colOff>101600</xdr:colOff>
      <xdr:row>39</xdr:row>
      <xdr:rowOff>99659</xdr:rowOff>
    </xdr:to>
    <xdr:sp macro="" textlink="">
      <xdr:nvSpPr>
        <xdr:cNvPr id="537" name="楕円 536"/>
        <xdr:cNvSpPr/>
      </xdr:nvSpPr>
      <xdr:spPr>
        <a:xfrm>
          <a:off x="15430500" y="668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116186</xdr:rowOff>
    </xdr:from>
    <xdr:ext cx="534377" cy="259045"/>
    <xdr:sp macro="" textlink="">
      <xdr:nvSpPr>
        <xdr:cNvPr id="538" name="テキスト ボックス 537"/>
        <xdr:cNvSpPr txBox="1"/>
      </xdr:nvSpPr>
      <xdr:spPr>
        <a:xfrm>
          <a:off x="15214111" y="6459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158262</xdr:rowOff>
    </xdr:from>
    <xdr:to>
      <xdr:col>76</xdr:col>
      <xdr:colOff>165100</xdr:colOff>
      <xdr:row>39</xdr:row>
      <xdr:rowOff>88412</xdr:rowOff>
    </xdr:to>
    <xdr:sp macro="" textlink="">
      <xdr:nvSpPr>
        <xdr:cNvPr id="539" name="楕円 538"/>
        <xdr:cNvSpPr/>
      </xdr:nvSpPr>
      <xdr:spPr>
        <a:xfrm>
          <a:off x="14541500" y="667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104940</xdr:rowOff>
    </xdr:from>
    <xdr:ext cx="534377" cy="259045"/>
    <xdr:sp macro="" textlink="">
      <xdr:nvSpPr>
        <xdr:cNvPr id="540" name="テキスト ボックス 539"/>
        <xdr:cNvSpPr txBox="1"/>
      </xdr:nvSpPr>
      <xdr:spPr>
        <a:xfrm>
          <a:off x="14325111" y="644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20466</xdr:rowOff>
    </xdr:from>
    <xdr:to>
      <xdr:col>72</xdr:col>
      <xdr:colOff>38100</xdr:colOff>
      <xdr:row>39</xdr:row>
      <xdr:rowOff>122066</xdr:rowOff>
    </xdr:to>
    <xdr:sp macro="" textlink="">
      <xdr:nvSpPr>
        <xdr:cNvPr id="541" name="楕円 540"/>
        <xdr:cNvSpPr/>
      </xdr:nvSpPr>
      <xdr:spPr>
        <a:xfrm>
          <a:off x="13652500" y="670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138593</xdr:rowOff>
    </xdr:from>
    <xdr:ext cx="534377" cy="259045"/>
    <xdr:sp macro="" textlink="">
      <xdr:nvSpPr>
        <xdr:cNvPr id="542" name="テキスト ボックス 541"/>
        <xdr:cNvSpPr txBox="1"/>
      </xdr:nvSpPr>
      <xdr:spPr>
        <a:xfrm>
          <a:off x="13436111" y="648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46917</xdr:rowOff>
    </xdr:from>
    <xdr:to>
      <xdr:col>67</xdr:col>
      <xdr:colOff>101600</xdr:colOff>
      <xdr:row>39</xdr:row>
      <xdr:rowOff>148517</xdr:rowOff>
    </xdr:to>
    <xdr:sp macro="" textlink="">
      <xdr:nvSpPr>
        <xdr:cNvPr id="543" name="楕円 542"/>
        <xdr:cNvSpPr/>
      </xdr:nvSpPr>
      <xdr:spPr>
        <a:xfrm>
          <a:off x="12763500" y="673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139644</xdr:rowOff>
    </xdr:from>
    <xdr:ext cx="469744" cy="259045"/>
    <xdr:sp macro="" textlink="">
      <xdr:nvSpPr>
        <xdr:cNvPr id="544" name="テキスト ボックス 543"/>
        <xdr:cNvSpPr txBox="1"/>
      </xdr:nvSpPr>
      <xdr:spPr>
        <a:xfrm>
          <a:off x="12579428" y="6826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144434</xdr:rowOff>
    </xdr:from>
    <xdr:ext cx="467179" cy="259045"/>
    <xdr:sp macro="" textlink="">
      <xdr:nvSpPr>
        <xdr:cNvPr id="558" name="テキスト ボックス 557"/>
        <xdr:cNvSpPr txBox="1"/>
      </xdr:nvSpPr>
      <xdr:spPr>
        <a:xfrm>
          <a:off x="11978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160762</xdr:rowOff>
    </xdr:from>
    <xdr:ext cx="467179" cy="259045"/>
    <xdr:sp macro="" textlink="">
      <xdr:nvSpPr>
        <xdr:cNvPr id="560" name="テキスト ボックス 559"/>
        <xdr:cNvSpPr txBox="1"/>
      </xdr:nvSpPr>
      <xdr:spPr>
        <a:xfrm>
          <a:off x="11978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5642</xdr:rowOff>
    </xdr:from>
    <xdr:ext cx="467179" cy="259045"/>
    <xdr:sp macro="" textlink="">
      <xdr:nvSpPr>
        <xdr:cNvPr id="562" name="テキスト ボックス 561"/>
        <xdr:cNvSpPr txBox="1"/>
      </xdr:nvSpPr>
      <xdr:spPr>
        <a:xfrm>
          <a:off x="11978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21970</xdr:rowOff>
    </xdr:from>
    <xdr:ext cx="467179" cy="259045"/>
    <xdr:sp macro="" textlink="">
      <xdr:nvSpPr>
        <xdr:cNvPr id="564" name="テキスト ボックス 563"/>
        <xdr:cNvSpPr txBox="1"/>
      </xdr:nvSpPr>
      <xdr:spPr>
        <a:xfrm>
          <a:off x="11978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38299</xdr:rowOff>
    </xdr:from>
    <xdr:ext cx="467179" cy="259045"/>
    <xdr:sp macro="" textlink="">
      <xdr:nvSpPr>
        <xdr:cNvPr id="566" name="テキスト ボックス 565"/>
        <xdr:cNvSpPr txBox="1"/>
      </xdr:nvSpPr>
      <xdr:spPr>
        <a:xfrm>
          <a:off x="11978821" y="8439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8" name="テキスト ボックス 567"/>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13317</xdr:rowOff>
    </xdr:from>
    <xdr:to>
      <xdr:col>85</xdr:col>
      <xdr:colOff>126364</xdr:colOff>
      <xdr:row>59</xdr:row>
      <xdr:rowOff>98878</xdr:rowOff>
    </xdr:to>
    <xdr:cxnSp macro="">
      <xdr:nvCxnSpPr>
        <xdr:cNvPr id="570" name="直線コネクタ 569"/>
        <xdr:cNvCxnSpPr/>
      </xdr:nvCxnSpPr>
      <xdr:spPr>
        <a:xfrm flipV="1">
          <a:off x="16317595" y="8757267"/>
          <a:ext cx="1269" cy="145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153505</xdr:rowOff>
    </xdr:from>
    <xdr:ext cx="249299" cy="259045"/>
    <xdr:sp macro="" textlink="">
      <xdr:nvSpPr>
        <xdr:cNvPr id="571" name="失業対策事業費最小値テキスト"/>
        <xdr:cNvSpPr txBox="1"/>
      </xdr:nvSpPr>
      <xdr:spPr>
        <a:xfrm>
          <a:off x="16370300" y="10269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131444</xdr:rowOff>
    </xdr:from>
    <xdr:ext cx="469744" cy="259045"/>
    <xdr:sp macro="" textlink="">
      <xdr:nvSpPr>
        <xdr:cNvPr id="573" name="失業対策事業費最大値テキスト"/>
        <xdr:cNvSpPr txBox="1"/>
      </xdr:nvSpPr>
      <xdr:spPr>
        <a:xfrm>
          <a:off x="16370300" y="853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13317</xdr:rowOff>
    </xdr:from>
    <xdr:to>
      <xdr:col>86</xdr:col>
      <xdr:colOff>25400</xdr:colOff>
      <xdr:row>51</xdr:row>
      <xdr:rowOff>13317</xdr:rowOff>
    </xdr:to>
    <xdr:cxnSp macro="">
      <xdr:nvCxnSpPr>
        <xdr:cNvPr id="574" name="直線コネクタ 573"/>
        <xdr:cNvCxnSpPr/>
      </xdr:nvCxnSpPr>
      <xdr:spPr>
        <a:xfrm>
          <a:off x="16230600" y="8757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70955</xdr:rowOff>
    </xdr:from>
    <xdr:ext cx="249299" cy="259045"/>
    <xdr:sp macro="" textlink="">
      <xdr:nvSpPr>
        <xdr:cNvPr id="576" name="失業対策事業費平均値テキスト"/>
        <xdr:cNvSpPr txBox="1"/>
      </xdr:nvSpPr>
      <xdr:spPr>
        <a:xfrm>
          <a:off x="16370300" y="10015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9" name="フローチャート: 判断 578"/>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0" name="テキスト ボックス 579"/>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41221</xdr:rowOff>
    </xdr:from>
    <xdr:to>
      <xdr:col>76</xdr:col>
      <xdr:colOff>165100</xdr:colOff>
      <xdr:row>59</xdr:row>
      <xdr:rowOff>142821</xdr:rowOff>
    </xdr:to>
    <xdr:sp macro="" textlink="">
      <xdr:nvSpPr>
        <xdr:cNvPr id="582" name="フローチャート: 判断 581"/>
        <xdr:cNvSpPr/>
      </xdr:nvSpPr>
      <xdr:spPr>
        <a:xfrm>
          <a:off x="14541500" y="1015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159348</xdr:rowOff>
    </xdr:from>
    <xdr:ext cx="313932" cy="259045"/>
    <xdr:sp macro="" textlink="">
      <xdr:nvSpPr>
        <xdr:cNvPr id="583" name="テキスト ボックス 582"/>
        <xdr:cNvSpPr txBox="1"/>
      </xdr:nvSpPr>
      <xdr:spPr>
        <a:xfrm>
          <a:off x="14435333" y="993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17054</xdr:rowOff>
    </xdr:from>
    <xdr:to>
      <xdr:col>72</xdr:col>
      <xdr:colOff>38100</xdr:colOff>
      <xdr:row>59</xdr:row>
      <xdr:rowOff>118654</xdr:rowOff>
    </xdr:to>
    <xdr:sp macro="" textlink="">
      <xdr:nvSpPr>
        <xdr:cNvPr id="585" name="フローチャート: 判断 584"/>
        <xdr:cNvSpPr/>
      </xdr:nvSpPr>
      <xdr:spPr>
        <a:xfrm>
          <a:off x="13652500" y="1013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135181</xdr:rowOff>
    </xdr:from>
    <xdr:ext cx="313932" cy="259045"/>
    <xdr:sp macro="" textlink="">
      <xdr:nvSpPr>
        <xdr:cNvPr id="586" name="テキスト ボックス 585"/>
        <xdr:cNvSpPr txBox="1"/>
      </xdr:nvSpPr>
      <xdr:spPr>
        <a:xfrm>
          <a:off x="13546333" y="9907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17381</xdr:rowOff>
    </xdr:from>
    <xdr:to>
      <xdr:col>67</xdr:col>
      <xdr:colOff>101600</xdr:colOff>
      <xdr:row>59</xdr:row>
      <xdr:rowOff>118981</xdr:rowOff>
    </xdr:to>
    <xdr:sp macro="" textlink="">
      <xdr:nvSpPr>
        <xdr:cNvPr id="587" name="フローチャート: 判断 586"/>
        <xdr:cNvSpPr/>
      </xdr:nvSpPr>
      <xdr:spPr>
        <a:xfrm>
          <a:off x="12763500" y="1013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135508</xdr:rowOff>
    </xdr:from>
    <xdr:ext cx="313932" cy="259045"/>
    <xdr:sp macro="" textlink="">
      <xdr:nvSpPr>
        <xdr:cNvPr id="588" name="テキスト ボックス 587"/>
        <xdr:cNvSpPr txBox="1"/>
      </xdr:nvSpPr>
      <xdr:spPr>
        <a:xfrm>
          <a:off x="12657333" y="9908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59</xdr:row>
      <xdr:rowOff>26505</xdr:rowOff>
    </xdr:from>
    <xdr:ext cx="249299" cy="259045"/>
    <xdr:sp macro="" textlink="">
      <xdr:nvSpPr>
        <xdr:cNvPr id="595" name="失業対策事業費該当値テキスト"/>
        <xdr:cNvSpPr txBox="1"/>
      </xdr:nvSpPr>
      <xdr:spPr>
        <a:xfrm>
          <a:off x="16370300" y="10142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7" name="テキスト ボックス 596"/>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99" name="テキスト ボックス 598"/>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601" name="テキスト ボックス 600"/>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603" name="テキスト ボックス 602"/>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7" name="テキスト ボックス 61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9" name="テキスト ボックス 61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1" name="テキスト ボックス 62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5" name="テキスト ボックス 624"/>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21619</xdr:rowOff>
    </xdr:from>
    <xdr:to>
      <xdr:col>85</xdr:col>
      <xdr:colOff>126364</xdr:colOff>
      <xdr:row>79</xdr:row>
      <xdr:rowOff>44450</xdr:rowOff>
    </xdr:to>
    <xdr:cxnSp macro="">
      <xdr:nvCxnSpPr>
        <xdr:cNvPr id="627" name="直線コネクタ 626"/>
        <xdr:cNvCxnSpPr/>
      </xdr:nvCxnSpPr>
      <xdr:spPr>
        <a:xfrm flipV="1">
          <a:off x="16317595" y="12194569"/>
          <a:ext cx="1269" cy="1394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公債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139746</xdr:rowOff>
    </xdr:from>
    <xdr:ext cx="599010" cy="259045"/>
    <xdr:sp macro="" textlink="">
      <xdr:nvSpPr>
        <xdr:cNvPr id="630" name="公債費最大値テキスト"/>
        <xdr:cNvSpPr txBox="1"/>
      </xdr:nvSpPr>
      <xdr:spPr>
        <a:xfrm>
          <a:off x="16370300" y="1196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21619</xdr:rowOff>
    </xdr:from>
    <xdr:to>
      <xdr:col>86</xdr:col>
      <xdr:colOff>25400</xdr:colOff>
      <xdr:row>71</xdr:row>
      <xdr:rowOff>21619</xdr:rowOff>
    </xdr:to>
    <xdr:cxnSp macro="">
      <xdr:nvCxnSpPr>
        <xdr:cNvPr id="631" name="直線コネクタ 630"/>
        <xdr:cNvCxnSpPr/>
      </xdr:nvCxnSpPr>
      <xdr:spPr>
        <a:xfrm>
          <a:off x="16230600" y="1219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93297</xdr:rowOff>
    </xdr:from>
    <xdr:to>
      <xdr:col>85</xdr:col>
      <xdr:colOff>127000</xdr:colOff>
      <xdr:row>77</xdr:row>
      <xdr:rowOff>102341</xdr:rowOff>
    </xdr:to>
    <xdr:cxnSp macro="">
      <xdr:nvCxnSpPr>
        <xdr:cNvPr id="632" name="直線コネクタ 631"/>
        <xdr:cNvCxnSpPr/>
      </xdr:nvCxnSpPr>
      <xdr:spPr>
        <a:xfrm flipV="1">
          <a:off x="15481300" y="13294947"/>
          <a:ext cx="838200" cy="9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37389</xdr:rowOff>
    </xdr:from>
    <xdr:ext cx="599010" cy="259045"/>
    <xdr:sp macro="" textlink="">
      <xdr:nvSpPr>
        <xdr:cNvPr id="633" name="公債費平均値テキスト"/>
        <xdr:cNvSpPr txBox="1"/>
      </xdr:nvSpPr>
      <xdr:spPr>
        <a:xfrm>
          <a:off x="16370300" y="13239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58962</xdr:rowOff>
    </xdr:from>
    <xdr:to>
      <xdr:col>85</xdr:col>
      <xdr:colOff>177800</xdr:colOff>
      <xdr:row>77</xdr:row>
      <xdr:rowOff>160562</xdr:rowOff>
    </xdr:to>
    <xdr:sp macro="" textlink="">
      <xdr:nvSpPr>
        <xdr:cNvPr id="634" name="フローチャート: 判断 633"/>
        <xdr:cNvSpPr/>
      </xdr:nvSpPr>
      <xdr:spPr>
        <a:xfrm>
          <a:off x="162687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102341</xdr:rowOff>
    </xdr:from>
    <xdr:to>
      <xdr:col>81</xdr:col>
      <xdr:colOff>50800</xdr:colOff>
      <xdr:row>77</xdr:row>
      <xdr:rowOff>137792</xdr:rowOff>
    </xdr:to>
    <xdr:cxnSp macro="">
      <xdr:nvCxnSpPr>
        <xdr:cNvPr id="635" name="直線コネクタ 634"/>
        <xdr:cNvCxnSpPr/>
      </xdr:nvCxnSpPr>
      <xdr:spPr>
        <a:xfrm flipV="1">
          <a:off x="14592300" y="13303991"/>
          <a:ext cx="889000" cy="35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62850</xdr:rowOff>
    </xdr:from>
    <xdr:to>
      <xdr:col>81</xdr:col>
      <xdr:colOff>101600</xdr:colOff>
      <xdr:row>77</xdr:row>
      <xdr:rowOff>164450</xdr:rowOff>
    </xdr:to>
    <xdr:sp macro="" textlink="">
      <xdr:nvSpPr>
        <xdr:cNvPr id="636" name="フローチャート: 判断 635"/>
        <xdr:cNvSpPr/>
      </xdr:nvSpPr>
      <xdr:spPr>
        <a:xfrm>
          <a:off x="15430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155577</xdr:rowOff>
    </xdr:from>
    <xdr:ext cx="599010" cy="259045"/>
    <xdr:sp macro="" textlink="">
      <xdr:nvSpPr>
        <xdr:cNvPr id="637" name="テキスト ボックス 636"/>
        <xdr:cNvSpPr txBox="1"/>
      </xdr:nvSpPr>
      <xdr:spPr>
        <a:xfrm>
          <a:off x="15181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113664</xdr:rowOff>
    </xdr:from>
    <xdr:to>
      <xdr:col>76</xdr:col>
      <xdr:colOff>114300</xdr:colOff>
      <xdr:row>77</xdr:row>
      <xdr:rowOff>137792</xdr:rowOff>
    </xdr:to>
    <xdr:cxnSp macro="">
      <xdr:nvCxnSpPr>
        <xdr:cNvPr id="638" name="直線コネクタ 637"/>
        <xdr:cNvCxnSpPr/>
      </xdr:nvCxnSpPr>
      <xdr:spPr>
        <a:xfrm>
          <a:off x="13703300" y="13315314"/>
          <a:ext cx="8890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53739</xdr:rowOff>
    </xdr:from>
    <xdr:to>
      <xdr:col>76</xdr:col>
      <xdr:colOff>165100</xdr:colOff>
      <xdr:row>77</xdr:row>
      <xdr:rowOff>155339</xdr:rowOff>
    </xdr:to>
    <xdr:sp macro="" textlink="">
      <xdr:nvSpPr>
        <xdr:cNvPr id="639" name="フローチャート: 判断 638"/>
        <xdr:cNvSpPr/>
      </xdr:nvSpPr>
      <xdr:spPr>
        <a:xfrm>
          <a:off x="14541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416</xdr:rowOff>
    </xdr:from>
    <xdr:ext cx="599010" cy="259045"/>
    <xdr:sp macro="" textlink="">
      <xdr:nvSpPr>
        <xdr:cNvPr id="640" name="テキスト ボックス 639"/>
        <xdr:cNvSpPr txBox="1"/>
      </xdr:nvSpPr>
      <xdr:spPr>
        <a:xfrm>
          <a:off x="14292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113664</xdr:rowOff>
    </xdr:from>
    <xdr:to>
      <xdr:col>71</xdr:col>
      <xdr:colOff>177800</xdr:colOff>
      <xdr:row>77</xdr:row>
      <xdr:rowOff>134196</xdr:rowOff>
    </xdr:to>
    <xdr:cxnSp macro="">
      <xdr:nvCxnSpPr>
        <xdr:cNvPr id="641" name="直線コネクタ 640"/>
        <xdr:cNvCxnSpPr/>
      </xdr:nvCxnSpPr>
      <xdr:spPr>
        <a:xfrm flipV="1">
          <a:off x="12814300" y="13315314"/>
          <a:ext cx="889000" cy="20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58052</xdr:rowOff>
    </xdr:from>
    <xdr:to>
      <xdr:col>72</xdr:col>
      <xdr:colOff>38100</xdr:colOff>
      <xdr:row>77</xdr:row>
      <xdr:rowOff>159652</xdr:rowOff>
    </xdr:to>
    <xdr:sp macro="" textlink="">
      <xdr:nvSpPr>
        <xdr:cNvPr id="642" name="フローチャート: 判断 641"/>
        <xdr:cNvSpPr/>
      </xdr:nvSpPr>
      <xdr:spPr>
        <a:xfrm>
          <a:off x="13652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4729</xdr:rowOff>
    </xdr:from>
    <xdr:ext cx="599010" cy="259045"/>
    <xdr:sp macro="" textlink="">
      <xdr:nvSpPr>
        <xdr:cNvPr id="643" name="テキスト ボックス 642"/>
        <xdr:cNvSpPr txBox="1"/>
      </xdr:nvSpPr>
      <xdr:spPr>
        <a:xfrm>
          <a:off x="13403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57947</xdr:rowOff>
    </xdr:from>
    <xdr:to>
      <xdr:col>67</xdr:col>
      <xdr:colOff>101600</xdr:colOff>
      <xdr:row>77</xdr:row>
      <xdr:rowOff>159547</xdr:rowOff>
    </xdr:to>
    <xdr:sp macro="" textlink="">
      <xdr:nvSpPr>
        <xdr:cNvPr id="644" name="フローチャート: 判断 643"/>
        <xdr:cNvSpPr/>
      </xdr:nvSpPr>
      <xdr:spPr>
        <a:xfrm>
          <a:off x="12763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4624</xdr:rowOff>
    </xdr:from>
    <xdr:ext cx="599010" cy="259045"/>
    <xdr:sp macro="" textlink="">
      <xdr:nvSpPr>
        <xdr:cNvPr id="645" name="テキスト ボックス 644"/>
        <xdr:cNvSpPr txBox="1"/>
      </xdr:nvSpPr>
      <xdr:spPr>
        <a:xfrm>
          <a:off x="12514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42497</xdr:rowOff>
    </xdr:from>
    <xdr:to>
      <xdr:col>85</xdr:col>
      <xdr:colOff>177800</xdr:colOff>
      <xdr:row>77</xdr:row>
      <xdr:rowOff>144097</xdr:rowOff>
    </xdr:to>
    <xdr:sp macro="" textlink="">
      <xdr:nvSpPr>
        <xdr:cNvPr id="651" name="楕円 650"/>
        <xdr:cNvSpPr/>
      </xdr:nvSpPr>
      <xdr:spPr>
        <a:xfrm>
          <a:off x="16268700" y="1324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65374</xdr:rowOff>
    </xdr:from>
    <xdr:ext cx="599010" cy="259045"/>
    <xdr:sp macro="" textlink="">
      <xdr:nvSpPr>
        <xdr:cNvPr id="652" name="公債費該当値テキスト"/>
        <xdr:cNvSpPr txBox="1"/>
      </xdr:nvSpPr>
      <xdr:spPr>
        <a:xfrm>
          <a:off x="16370300" y="1309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51541</xdr:rowOff>
    </xdr:from>
    <xdr:to>
      <xdr:col>81</xdr:col>
      <xdr:colOff>101600</xdr:colOff>
      <xdr:row>77</xdr:row>
      <xdr:rowOff>153141</xdr:rowOff>
    </xdr:to>
    <xdr:sp macro="" textlink="">
      <xdr:nvSpPr>
        <xdr:cNvPr id="653" name="楕円 652"/>
        <xdr:cNvSpPr/>
      </xdr:nvSpPr>
      <xdr:spPr>
        <a:xfrm>
          <a:off x="15430500" y="1325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169668</xdr:rowOff>
    </xdr:from>
    <xdr:ext cx="599010" cy="259045"/>
    <xdr:sp macro="" textlink="">
      <xdr:nvSpPr>
        <xdr:cNvPr id="654" name="テキスト ボックス 653"/>
        <xdr:cNvSpPr txBox="1"/>
      </xdr:nvSpPr>
      <xdr:spPr>
        <a:xfrm>
          <a:off x="15181795" y="13028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86992</xdr:rowOff>
    </xdr:from>
    <xdr:to>
      <xdr:col>76</xdr:col>
      <xdr:colOff>165100</xdr:colOff>
      <xdr:row>78</xdr:row>
      <xdr:rowOff>17142</xdr:rowOff>
    </xdr:to>
    <xdr:sp macro="" textlink="">
      <xdr:nvSpPr>
        <xdr:cNvPr id="655" name="楕円 654"/>
        <xdr:cNvSpPr/>
      </xdr:nvSpPr>
      <xdr:spPr>
        <a:xfrm>
          <a:off x="14541500" y="1328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8269</xdr:rowOff>
    </xdr:from>
    <xdr:ext cx="599010" cy="259045"/>
    <xdr:sp macro="" textlink="">
      <xdr:nvSpPr>
        <xdr:cNvPr id="656" name="テキスト ボックス 655"/>
        <xdr:cNvSpPr txBox="1"/>
      </xdr:nvSpPr>
      <xdr:spPr>
        <a:xfrm>
          <a:off x="14292795" y="13381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62864</xdr:rowOff>
    </xdr:from>
    <xdr:to>
      <xdr:col>72</xdr:col>
      <xdr:colOff>38100</xdr:colOff>
      <xdr:row>77</xdr:row>
      <xdr:rowOff>164464</xdr:rowOff>
    </xdr:to>
    <xdr:sp macro="" textlink="">
      <xdr:nvSpPr>
        <xdr:cNvPr id="657" name="楕円 656"/>
        <xdr:cNvSpPr/>
      </xdr:nvSpPr>
      <xdr:spPr>
        <a:xfrm>
          <a:off x="13652500" y="13264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155591</xdr:rowOff>
    </xdr:from>
    <xdr:ext cx="599010" cy="259045"/>
    <xdr:sp macro="" textlink="">
      <xdr:nvSpPr>
        <xdr:cNvPr id="658" name="テキスト ボックス 657"/>
        <xdr:cNvSpPr txBox="1"/>
      </xdr:nvSpPr>
      <xdr:spPr>
        <a:xfrm>
          <a:off x="13403795" y="1335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83396</xdr:rowOff>
    </xdr:from>
    <xdr:to>
      <xdr:col>67</xdr:col>
      <xdr:colOff>101600</xdr:colOff>
      <xdr:row>78</xdr:row>
      <xdr:rowOff>13546</xdr:rowOff>
    </xdr:to>
    <xdr:sp macro="" textlink="">
      <xdr:nvSpPr>
        <xdr:cNvPr id="659" name="楕円 658"/>
        <xdr:cNvSpPr/>
      </xdr:nvSpPr>
      <xdr:spPr>
        <a:xfrm>
          <a:off x="12763500" y="1328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4673</xdr:rowOff>
    </xdr:from>
    <xdr:ext cx="599010" cy="259045"/>
    <xdr:sp macro="" textlink="">
      <xdr:nvSpPr>
        <xdr:cNvPr id="660" name="テキスト ボックス 659"/>
        <xdr:cNvSpPr txBox="1"/>
      </xdr:nvSpPr>
      <xdr:spPr>
        <a:xfrm>
          <a:off x="12514795" y="13377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74" name="テキスト ボックス 673"/>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76" name="テキスト ボックス 675"/>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8" name="テキスト ボックス 677"/>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738</xdr:rowOff>
    </xdr:from>
    <xdr:to>
      <xdr:col>85</xdr:col>
      <xdr:colOff>126364</xdr:colOff>
      <xdr:row>98</xdr:row>
      <xdr:rowOff>139700</xdr:rowOff>
    </xdr:to>
    <xdr:cxnSp macro="">
      <xdr:nvCxnSpPr>
        <xdr:cNvPr id="682" name="直線コネクタ 681"/>
        <xdr:cNvCxnSpPr/>
      </xdr:nvCxnSpPr>
      <xdr:spPr>
        <a:xfrm flipV="1">
          <a:off x="16317595" y="15774138"/>
          <a:ext cx="1269" cy="1167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163471</xdr:rowOff>
    </xdr:from>
    <xdr:ext cx="249299" cy="259045"/>
    <xdr:sp macro="" textlink="">
      <xdr:nvSpPr>
        <xdr:cNvPr id="683" name="積立金最小値テキスト"/>
        <xdr:cNvSpPr txBox="1"/>
      </xdr:nvSpPr>
      <xdr:spPr>
        <a:xfrm>
          <a:off x="16370300" y="169655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4" name="直線コネクタ 683"/>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118865</xdr:rowOff>
    </xdr:from>
    <xdr:ext cx="690189" cy="259045"/>
    <xdr:sp macro="" textlink="">
      <xdr:nvSpPr>
        <xdr:cNvPr id="685" name="積立金最大値テキスト"/>
        <xdr:cNvSpPr txBox="1"/>
      </xdr:nvSpPr>
      <xdr:spPr>
        <a:xfrm>
          <a:off x="16370300" y="155493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738</xdr:rowOff>
    </xdr:from>
    <xdr:to>
      <xdr:col>86</xdr:col>
      <xdr:colOff>25400</xdr:colOff>
      <xdr:row>92</xdr:row>
      <xdr:rowOff>738</xdr:rowOff>
    </xdr:to>
    <xdr:cxnSp macro="">
      <xdr:nvCxnSpPr>
        <xdr:cNvPr id="686" name="直線コネクタ 685"/>
        <xdr:cNvCxnSpPr/>
      </xdr:nvCxnSpPr>
      <xdr:spPr>
        <a:xfrm>
          <a:off x="16230600" y="157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38315</xdr:rowOff>
    </xdr:from>
    <xdr:to>
      <xdr:col>85</xdr:col>
      <xdr:colOff>127000</xdr:colOff>
      <xdr:row>98</xdr:row>
      <xdr:rowOff>100368</xdr:rowOff>
    </xdr:to>
    <xdr:cxnSp macro="">
      <xdr:nvCxnSpPr>
        <xdr:cNvPr id="687" name="直線コネクタ 686"/>
        <xdr:cNvCxnSpPr/>
      </xdr:nvCxnSpPr>
      <xdr:spPr>
        <a:xfrm>
          <a:off x="15481300" y="16840415"/>
          <a:ext cx="838200" cy="62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36472</xdr:rowOff>
    </xdr:from>
    <xdr:ext cx="534377" cy="259045"/>
    <xdr:sp macro="" textlink="">
      <xdr:nvSpPr>
        <xdr:cNvPr id="688" name="積立金平均値テキスト"/>
        <xdr:cNvSpPr txBox="1"/>
      </xdr:nvSpPr>
      <xdr:spPr>
        <a:xfrm>
          <a:off x="16370300" y="16838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58045</xdr:rowOff>
    </xdr:from>
    <xdr:to>
      <xdr:col>85</xdr:col>
      <xdr:colOff>177800</xdr:colOff>
      <xdr:row>98</xdr:row>
      <xdr:rowOff>159645</xdr:rowOff>
    </xdr:to>
    <xdr:sp macro="" textlink="">
      <xdr:nvSpPr>
        <xdr:cNvPr id="689" name="フローチャート: 判断 688"/>
        <xdr:cNvSpPr/>
      </xdr:nvSpPr>
      <xdr:spPr>
        <a:xfrm>
          <a:off x="162687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38315</xdr:rowOff>
    </xdr:from>
    <xdr:to>
      <xdr:col>81</xdr:col>
      <xdr:colOff>50800</xdr:colOff>
      <xdr:row>98</xdr:row>
      <xdr:rowOff>46244</xdr:rowOff>
    </xdr:to>
    <xdr:cxnSp macro="">
      <xdr:nvCxnSpPr>
        <xdr:cNvPr id="690" name="直線コネクタ 689"/>
        <xdr:cNvCxnSpPr/>
      </xdr:nvCxnSpPr>
      <xdr:spPr>
        <a:xfrm flipV="1">
          <a:off x="14592300" y="16840415"/>
          <a:ext cx="889000" cy="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56229</xdr:rowOff>
    </xdr:from>
    <xdr:to>
      <xdr:col>81</xdr:col>
      <xdr:colOff>101600</xdr:colOff>
      <xdr:row>98</xdr:row>
      <xdr:rowOff>157829</xdr:rowOff>
    </xdr:to>
    <xdr:sp macro="" textlink="">
      <xdr:nvSpPr>
        <xdr:cNvPr id="691" name="フローチャート: 判断 690"/>
        <xdr:cNvSpPr/>
      </xdr:nvSpPr>
      <xdr:spPr>
        <a:xfrm>
          <a:off x="15430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148956</xdr:rowOff>
    </xdr:from>
    <xdr:ext cx="534377" cy="259045"/>
    <xdr:sp macro="" textlink="">
      <xdr:nvSpPr>
        <xdr:cNvPr id="692" name="テキスト ボックス 691"/>
        <xdr:cNvSpPr txBox="1"/>
      </xdr:nvSpPr>
      <xdr:spPr>
        <a:xfrm>
          <a:off x="15214111" y="1695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46244</xdr:rowOff>
    </xdr:from>
    <xdr:to>
      <xdr:col>76</xdr:col>
      <xdr:colOff>114300</xdr:colOff>
      <xdr:row>98</xdr:row>
      <xdr:rowOff>70858</xdr:rowOff>
    </xdr:to>
    <xdr:cxnSp macro="">
      <xdr:nvCxnSpPr>
        <xdr:cNvPr id="693" name="直線コネクタ 692"/>
        <xdr:cNvCxnSpPr/>
      </xdr:nvCxnSpPr>
      <xdr:spPr>
        <a:xfrm flipV="1">
          <a:off x="13703300" y="16848344"/>
          <a:ext cx="889000" cy="24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51739</xdr:rowOff>
    </xdr:from>
    <xdr:to>
      <xdr:col>76</xdr:col>
      <xdr:colOff>165100</xdr:colOff>
      <xdr:row>98</xdr:row>
      <xdr:rowOff>153339</xdr:rowOff>
    </xdr:to>
    <xdr:sp macro="" textlink="">
      <xdr:nvSpPr>
        <xdr:cNvPr id="694" name="フローチャート: 判断 693"/>
        <xdr:cNvSpPr/>
      </xdr:nvSpPr>
      <xdr:spPr>
        <a:xfrm>
          <a:off x="14541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144466</xdr:rowOff>
    </xdr:from>
    <xdr:ext cx="534377" cy="259045"/>
    <xdr:sp macro="" textlink="">
      <xdr:nvSpPr>
        <xdr:cNvPr id="695" name="テキスト ボックス 694"/>
        <xdr:cNvSpPr txBox="1"/>
      </xdr:nvSpPr>
      <xdr:spPr>
        <a:xfrm>
          <a:off x="14325111" y="1694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54291</xdr:rowOff>
    </xdr:from>
    <xdr:to>
      <xdr:col>71</xdr:col>
      <xdr:colOff>177800</xdr:colOff>
      <xdr:row>98</xdr:row>
      <xdr:rowOff>70858</xdr:rowOff>
    </xdr:to>
    <xdr:cxnSp macro="">
      <xdr:nvCxnSpPr>
        <xdr:cNvPr id="696" name="直線コネクタ 695"/>
        <xdr:cNvCxnSpPr/>
      </xdr:nvCxnSpPr>
      <xdr:spPr>
        <a:xfrm>
          <a:off x="12814300" y="16856391"/>
          <a:ext cx="889000" cy="16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56291</xdr:rowOff>
    </xdr:from>
    <xdr:to>
      <xdr:col>72</xdr:col>
      <xdr:colOff>38100</xdr:colOff>
      <xdr:row>98</xdr:row>
      <xdr:rowOff>157891</xdr:rowOff>
    </xdr:to>
    <xdr:sp macro="" textlink="">
      <xdr:nvSpPr>
        <xdr:cNvPr id="697" name="フローチャート: 判断 696"/>
        <xdr:cNvSpPr/>
      </xdr:nvSpPr>
      <xdr:spPr>
        <a:xfrm>
          <a:off x="13652500" y="1685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149018</xdr:rowOff>
    </xdr:from>
    <xdr:ext cx="534377" cy="259045"/>
    <xdr:sp macro="" textlink="">
      <xdr:nvSpPr>
        <xdr:cNvPr id="698" name="テキスト ボックス 697"/>
        <xdr:cNvSpPr txBox="1"/>
      </xdr:nvSpPr>
      <xdr:spPr>
        <a:xfrm>
          <a:off x="13436111" y="1695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52572</xdr:rowOff>
    </xdr:from>
    <xdr:to>
      <xdr:col>67</xdr:col>
      <xdr:colOff>101600</xdr:colOff>
      <xdr:row>98</xdr:row>
      <xdr:rowOff>154172</xdr:rowOff>
    </xdr:to>
    <xdr:sp macro="" textlink="">
      <xdr:nvSpPr>
        <xdr:cNvPr id="699" name="フローチャート: 判断 698"/>
        <xdr:cNvSpPr/>
      </xdr:nvSpPr>
      <xdr:spPr>
        <a:xfrm>
          <a:off x="12763500" y="168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145299</xdr:rowOff>
    </xdr:from>
    <xdr:ext cx="534377" cy="259045"/>
    <xdr:sp macro="" textlink="">
      <xdr:nvSpPr>
        <xdr:cNvPr id="700" name="テキスト ボックス 699"/>
        <xdr:cNvSpPr txBox="1"/>
      </xdr:nvSpPr>
      <xdr:spPr>
        <a:xfrm>
          <a:off x="12547111" y="1694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49568</xdr:rowOff>
    </xdr:from>
    <xdr:to>
      <xdr:col>85</xdr:col>
      <xdr:colOff>177800</xdr:colOff>
      <xdr:row>98</xdr:row>
      <xdr:rowOff>151168</xdr:rowOff>
    </xdr:to>
    <xdr:sp macro="" textlink="">
      <xdr:nvSpPr>
        <xdr:cNvPr id="706" name="楕円 705"/>
        <xdr:cNvSpPr/>
      </xdr:nvSpPr>
      <xdr:spPr>
        <a:xfrm>
          <a:off x="16268700" y="1685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8945</xdr:rowOff>
    </xdr:from>
    <xdr:ext cx="534377" cy="259045"/>
    <xdr:sp macro="" textlink="">
      <xdr:nvSpPr>
        <xdr:cNvPr id="707" name="積立金該当値テキスト"/>
        <xdr:cNvSpPr txBox="1"/>
      </xdr:nvSpPr>
      <xdr:spPr>
        <a:xfrm>
          <a:off x="16370300" y="16639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158965</xdr:rowOff>
    </xdr:from>
    <xdr:to>
      <xdr:col>81</xdr:col>
      <xdr:colOff>101600</xdr:colOff>
      <xdr:row>98</xdr:row>
      <xdr:rowOff>89115</xdr:rowOff>
    </xdr:to>
    <xdr:sp macro="" textlink="">
      <xdr:nvSpPr>
        <xdr:cNvPr id="708" name="楕円 707"/>
        <xdr:cNvSpPr/>
      </xdr:nvSpPr>
      <xdr:spPr>
        <a:xfrm>
          <a:off x="15430500" y="1678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105642</xdr:rowOff>
    </xdr:from>
    <xdr:ext cx="599010" cy="259045"/>
    <xdr:sp macro="" textlink="">
      <xdr:nvSpPr>
        <xdr:cNvPr id="709" name="テキスト ボックス 708"/>
        <xdr:cNvSpPr txBox="1"/>
      </xdr:nvSpPr>
      <xdr:spPr>
        <a:xfrm>
          <a:off x="15181795" y="16564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166894</xdr:rowOff>
    </xdr:from>
    <xdr:to>
      <xdr:col>76</xdr:col>
      <xdr:colOff>165100</xdr:colOff>
      <xdr:row>98</xdr:row>
      <xdr:rowOff>97044</xdr:rowOff>
    </xdr:to>
    <xdr:sp macro="" textlink="">
      <xdr:nvSpPr>
        <xdr:cNvPr id="710" name="楕円 709"/>
        <xdr:cNvSpPr/>
      </xdr:nvSpPr>
      <xdr:spPr>
        <a:xfrm>
          <a:off x="14541500" y="1679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113571</xdr:rowOff>
    </xdr:from>
    <xdr:ext cx="599010" cy="259045"/>
    <xdr:sp macro="" textlink="">
      <xdr:nvSpPr>
        <xdr:cNvPr id="711" name="テキスト ボックス 710"/>
        <xdr:cNvSpPr txBox="1"/>
      </xdr:nvSpPr>
      <xdr:spPr>
        <a:xfrm>
          <a:off x="14292795" y="16572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20058</xdr:rowOff>
    </xdr:from>
    <xdr:to>
      <xdr:col>72</xdr:col>
      <xdr:colOff>38100</xdr:colOff>
      <xdr:row>98</xdr:row>
      <xdr:rowOff>121658</xdr:rowOff>
    </xdr:to>
    <xdr:sp macro="" textlink="">
      <xdr:nvSpPr>
        <xdr:cNvPr id="712" name="楕円 711"/>
        <xdr:cNvSpPr/>
      </xdr:nvSpPr>
      <xdr:spPr>
        <a:xfrm>
          <a:off x="13652500" y="1682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138185</xdr:rowOff>
    </xdr:from>
    <xdr:ext cx="599010" cy="259045"/>
    <xdr:sp macro="" textlink="">
      <xdr:nvSpPr>
        <xdr:cNvPr id="713" name="テキスト ボックス 712"/>
        <xdr:cNvSpPr txBox="1"/>
      </xdr:nvSpPr>
      <xdr:spPr>
        <a:xfrm>
          <a:off x="13403795" y="16597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3491</xdr:rowOff>
    </xdr:from>
    <xdr:to>
      <xdr:col>67</xdr:col>
      <xdr:colOff>101600</xdr:colOff>
      <xdr:row>98</xdr:row>
      <xdr:rowOff>105091</xdr:rowOff>
    </xdr:to>
    <xdr:sp macro="" textlink="">
      <xdr:nvSpPr>
        <xdr:cNvPr id="714" name="楕円 713"/>
        <xdr:cNvSpPr/>
      </xdr:nvSpPr>
      <xdr:spPr>
        <a:xfrm>
          <a:off x="12763500" y="1680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121618</xdr:rowOff>
    </xdr:from>
    <xdr:ext cx="599010" cy="259045"/>
    <xdr:sp macro="" textlink="">
      <xdr:nvSpPr>
        <xdr:cNvPr id="715" name="テキスト ボックス 714"/>
        <xdr:cNvSpPr txBox="1"/>
      </xdr:nvSpPr>
      <xdr:spPr>
        <a:xfrm>
          <a:off x="12514795" y="16580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28296</xdr:rowOff>
    </xdr:from>
    <xdr:to>
      <xdr:col>116</xdr:col>
      <xdr:colOff>62864</xdr:colOff>
      <xdr:row>39</xdr:row>
      <xdr:rowOff>44450</xdr:rowOff>
    </xdr:to>
    <xdr:cxnSp macro="">
      <xdr:nvCxnSpPr>
        <xdr:cNvPr id="739" name="直線コネクタ 738"/>
        <xdr:cNvCxnSpPr/>
      </xdr:nvCxnSpPr>
      <xdr:spPr>
        <a:xfrm flipV="1">
          <a:off x="22159595" y="5343246"/>
          <a:ext cx="1269" cy="1387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78598</xdr:rowOff>
    </xdr:from>
    <xdr:ext cx="249299" cy="259045"/>
    <xdr:sp macro="" textlink="">
      <xdr:nvSpPr>
        <xdr:cNvPr id="740" name="投資及び出資金最小値テキスト"/>
        <xdr:cNvSpPr txBox="1"/>
      </xdr:nvSpPr>
      <xdr:spPr>
        <a:xfrm>
          <a:off x="22212300" y="6765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146423</xdr:rowOff>
    </xdr:from>
    <xdr:ext cx="534377" cy="259045"/>
    <xdr:sp macro="" textlink="">
      <xdr:nvSpPr>
        <xdr:cNvPr id="742" name="投資及び出資金最大値テキスト"/>
        <xdr:cNvSpPr txBox="1"/>
      </xdr:nvSpPr>
      <xdr:spPr>
        <a:xfrm>
          <a:off x="22212300" y="511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28296</xdr:rowOff>
    </xdr:from>
    <xdr:to>
      <xdr:col>116</xdr:col>
      <xdr:colOff>152400</xdr:colOff>
      <xdr:row>31</xdr:row>
      <xdr:rowOff>28296</xdr:rowOff>
    </xdr:to>
    <xdr:cxnSp macro="">
      <xdr:nvCxnSpPr>
        <xdr:cNvPr id="743" name="直線コネクタ 742"/>
        <xdr:cNvCxnSpPr/>
      </xdr:nvCxnSpPr>
      <xdr:spPr>
        <a:xfrm>
          <a:off x="22072600" y="53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25400</xdr:rowOff>
    </xdr:from>
    <xdr:to>
      <xdr:col>116</xdr:col>
      <xdr:colOff>63500</xdr:colOff>
      <xdr:row>39</xdr:row>
      <xdr:rowOff>44450</xdr:rowOff>
    </xdr:to>
    <xdr:cxnSp macro="">
      <xdr:nvCxnSpPr>
        <xdr:cNvPr id="744" name="直線コネクタ 743"/>
        <xdr:cNvCxnSpPr/>
      </xdr:nvCxnSpPr>
      <xdr:spPr>
        <a:xfrm>
          <a:off x="21323300" y="67119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167498</xdr:rowOff>
    </xdr:from>
    <xdr:ext cx="469744" cy="259045"/>
    <xdr:sp macro="" textlink="">
      <xdr:nvSpPr>
        <xdr:cNvPr id="745" name="投資及び出資金平均値テキスト"/>
        <xdr:cNvSpPr txBox="1"/>
      </xdr:nvSpPr>
      <xdr:spPr>
        <a:xfrm>
          <a:off x="22212300" y="6511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144621</xdr:rowOff>
    </xdr:from>
    <xdr:to>
      <xdr:col>116</xdr:col>
      <xdr:colOff>114300</xdr:colOff>
      <xdr:row>39</xdr:row>
      <xdr:rowOff>74771</xdr:rowOff>
    </xdr:to>
    <xdr:sp macro="" textlink="">
      <xdr:nvSpPr>
        <xdr:cNvPr id="746" name="フローチャート: 判断 745"/>
        <xdr:cNvSpPr/>
      </xdr:nvSpPr>
      <xdr:spPr>
        <a:xfrm>
          <a:off x="22110700" y="665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25400</xdr:rowOff>
    </xdr:from>
    <xdr:to>
      <xdr:col>111</xdr:col>
      <xdr:colOff>177800</xdr:colOff>
      <xdr:row>39</xdr:row>
      <xdr:rowOff>33001</xdr:rowOff>
    </xdr:to>
    <xdr:cxnSp macro="">
      <xdr:nvCxnSpPr>
        <xdr:cNvPr id="747" name="直線コネクタ 746"/>
        <xdr:cNvCxnSpPr/>
      </xdr:nvCxnSpPr>
      <xdr:spPr>
        <a:xfrm flipV="1">
          <a:off x="20434300" y="6711950"/>
          <a:ext cx="889000" cy="7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140316</xdr:rowOff>
    </xdr:from>
    <xdr:to>
      <xdr:col>112</xdr:col>
      <xdr:colOff>38100</xdr:colOff>
      <xdr:row>39</xdr:row>
      <xdr:rowOff>70466</xdr:rowOff>
    </xdr:to>
    <xdr:sp macro="" textlink="">
      <xdr:nvSpPr>
        <xdr:cNvPr id="748" name="フローチャート: 判断 747"/>
        <xdr:cNvSpPr/>
      </xdr:nvSpPr>
      <xdr:spPr>
        <a:xfrm>
          <a:off x="212725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86993</xdr:rowOff>
    </xdr:from>
    <xdr:ext cx="469744" cy="259045"/>
    <xdr:sp macro="" textlink="">
      <xdr:nvSpPr>
        <xdr:cNvPr id="749" name="テキスト ボックス 748"/>
        <xdr:cNvSpPr txBox="1"/>
      </xdr:nvSpPr>
      <xdr:spPr>
        <a:xfrm>
          <a:off x="21088428" y="643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33001</xdr:rowOff>
    </xdr:from>
    <xdr:to>
      <xdr:col>107</xdr:col>
      <xdr:colOff>50800</xdr:colOff>
      <xdr:row>39</xdr:row>
      <xdr:rowOff>44450</xdr:rowOff>
    </xdr:to>
    <xdr:cxnSp macro="">
      <xdr:nvCxnSpPr>
        <xdr:cNvPr id="750" name="直線コネクタ 749"/>
        <xdr:cNvCxnSpPr/>
      </xdr:nvCxnSpPr>
      <xdr:spPr>
        <a:xfrm flipV="1">
          <a:off x="19545300" y="6719551"/>
          <a:ext cx="889000" cy="1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147174</xdr:rowOff>
    </xdr:from>
    <xdr:to>
      <xdr:col>107</xdr:col>
      <xdr:colOff>101600</xdr:colOff>
      <xdr:row>39</xdr:row>
      <xdr:rowOff>77324</xdr:rowOff>
    </xdr:to>
    <xdr:sp macro="" textlink="">
      <xdr:nvSpPr>
        <xdr:cNvPr id="751" name="フローチャート: 判断 750"/>
        <xdr:cNvSpPr/>
      </xdr:nvSpPr>
      <xdr:spPr>
        <a:xfrm>
          <a:off x="20383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93851</xdr:rowOff>
    </xdr:from>
    <xdr:ext cx="378565" cy="259045"/>
    <xdr:sp macro="" textlink="">
      <xdr:nvSpPr>
        <xdr:cNvPr id="752" name="テキスト ボックス 751"/>
        <xdr:cNvSpPr txBox="1"/>
      </xdr:nvSpPr>
      <xdr:spPr>
        <a:xfrm>
          <a:off x="20245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132906</xdr:rowOff>
    </xdr:from>
    <xdr:to>
      <xdr:col>102</xdr:col>
      <xdr:colOff>165100</xdr:colOff>
      <xdr:row>39</xdr:row>
      <xdr:rowOff>63056</xdr:rowOff>
    </xdr:to>
    <xdr:sp macro="" textlink="">
      <xdr:nvSpPr>
        <xdr:cNvPr id="754" name="フローチャート: 判断 753"/>
        <xdr:cNvSpPr/>
      </xdr:nvSpPr>
      <xdr:spPr>
        <a:xfrm>
          <a:off x="19494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79582</xdr:rowOff>
    </xdr:from>
    <xdr:ext cx="469744" cy="259045"/>
    <xdr:sp macro="" textlink="">
      <xdr:nvSpPr>
        <xdr:cNvPr id="755" name="テキスト ボックス 754"/>
        <xdr:cNvSpPr txBox="1"/>
      </xdr:nvSpPr>
      <xdr:spPr>
        <a:xfrm>
          <a:off x="19310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147974</xdr:rowOff>
    </xdr:from>
    <xdr:to>
      <xdr:col>98</xdr:col>
      <xdr:colOff>38100</xdr:colOff>
      <xdr:row>39</xdr:row>
      <xdr:rowOff>78124</xdr:rowOff>
    </xdr:to>
    <xdr:sp macro="" textlink="">
      <xdr:nvSpPr>
        <xdr:cNvPr id="756" name="フローチャート: 判断 755"/>
        <xdr:cNvSpPr/>
      </xdr:nvSpPr>
      <xdr:spPr>
        <a:xfrm>
          <a:off x="18605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94651</xdr:rowOff>
    </xdr:from>
    <xdr:ext cx="378565" cy="259045"/>
    <xdr:sp macro="" textlink="">
      <xdr:nvSpPr>
        <xdr:cNvPr id="757" name="テキスト ボックス 756"/>
        <xdr:cNvSpPr txBox="1"/>
      </xdr:nvSpPr>
      <xdr:spPr>
        <a:xfrm>
          <a:off x="18467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123048</xdr:rowOff>
    </xdr:from>
    <xdr:ext cx="249299" cy="259045"/>
    <xdr:sp macro="" textlink="">
      <xdr:nvSpPr>
        <xdr:cNvPr id="764" name="投資及び出資金該当値テキスト"/>
        <xdr:cNvSpPr txBox="1"/>
      </xdr:nvSpPr>
      <xdr:spPr>
        <a:xfrm>
          <a:off x="22212300" y="6638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146050</xdr:rowOff>
    </xdr:from>
    <xdr:to>
      <xdr:col>112</xdr:col>
      <xdr:colOff>38100</xdr:colOff>
      <xdr:row>39</xdr:row>
      <xdr:rowOff>76200</xdr:rowOff>
    </xdr:to>
    <xdr:sp macro="" textlink="">
      <xdr:nvSpPr>
        <xdr:cNvPr id="765" name="楕円 764"/>
        <xdr:cNvSpPr/>
      </xdr:nvSpPr>
      <xdr:spPr>
        <a:xfrm>
          <a:off x="21272500" y="666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67327</xdr:rowOff>
    </xdr:from>
    <xdr:ext cx="469744" cy="259045"/>
    <xdr:sp macro="" textlink="">
      <xdr:nvSpPr>
        <xdr:cNvPr id="766" name="テキスト ボックス 765"/>
        <xdr:cNvSpPr txBox="1"/>
      </xdr:nvSpPr>
      <xdr:spPr>
        <a:xfrm>
          <a:off x="21088428" y="675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153651</xdr:rowOff>
    </xdr:from>
    <xdr:to>
      <xdr:col>107</xdr:col>
      <xdr:colOff>101600</xdr:colOff>
      <xdr:row>39</xdr:row>
      <xdr:rowOff>83801</xdr:rowOff>
    </xdr:to>
    <xdr:sp macro="" textlink="">
      <xdr:nvSpPr>
        <xdr:cNvPr id="767" name="楕円 766"/>
        <xdr:cNvSpPr/>
      </xdr:nvSpPr>
      <xdr:spPr>
        <a:xfrm>
          <a:off x="20383500" y="666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74928</xdr:rowOff>
    </xdr:from>
    <xdr:ext cx="378565" cy="259045"/>
    <xdr:sp macro="" textlink="">
      <xdr:nvSpPr>
        <xdr:cNvPr id="768" name="テキスト ボックス 767"/>
        <xdr:cNvSpPr txBox="1"/>
      </xdr:nvSpPr>
      <xdr:spPr>
        <a:xfrm>
          <a:off x="20245017" y="6761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92" name="テキスト ボックス 79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155499</xdr:rowOff>
    </xdr:from>
    <xdr:to>
      <xdr:col>116</xdr:col>
      <xdr:colOff>62864</xdr:colOff>
      <xdr:row>59</xdr:row>
      <xdr:rowOff>44450</xdr:rowOff>
    </xdr:to>
    <xdr:cxnSp macro="">
      <xdr:nvCxnSpPr>
        <xdr:cNvPr id="796" name="直線コネクタ 795"/>
        <xdr:cNvCxnSpPr/>
      </xdr:nvCxnSpPr>
      <xdr:spPr>
        <a:xfrm flipV="1">
          <a:off x="22159595" y="9070899"/>
          <a:ext cx="1269" cy="1089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102176</xdr:rowOff>
    </xdr:from>
    <xdr:ext cx="534377" cy="259045"/>
    <xdr:sp macro="" textlink="">
      <xdr:nvSpPr>
        <xdr:cNvPr id="799" name="貸付金最大値テキスト"/>
        <xdr:cNvSpPr txBox="1"/>
      </xdr:nvSpPr>
      <xdr:spPr>
        <a:xfrm>
          <a:off x="22212300" y="8846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155499</xdr:rowOff>
    </xdr:from>
    <xdr:to>
      <xdr:col>116</xdr:col>
      <xdr:colOff>152400</xdr:colOff>
      <xdr:row>52</xdr:row>
      <xdr:rowOff>155499</xdr:rowOff>
    </xdr:to>
    <xdr:cxnSp macro="">
      <xdr:nvCxnSpPr>
        <xdr:cNvPr id="800" name="直線コネクタ 799"/>
        <xdr:cNvCxnSpPr/>
      </xdr:nvCxnSpPr>
      <xdr:spPr>
        <a:xfrm>
          <a:off x="22072600" y="9070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94869</xdr:rowOff>
    </xdr:from>
    <xdr:to>
      <xdr:col>116</xdr:col>
      <xdr:colOff>63500</xdr:colOff>
      <xdr:row>57</xdr:row>
      <xdr:rowOff>96380</xdr:rowOff>
    </xdr:to>
    <xdr:cxnSp macro="">
      <xdr:nvCxnSpPr>
        <xdr:cNvPr id="801" name="直線コネクタ 800"/>
        <xdr:cNvCxnSpPr/>
      </xdr:nvCxnSpPr>
      <xdr:spPr>
        <a:xfrm flipV="1">
          <a:off x="21323300" y="9867519"/>
          <a:ext cx="838200" cy="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42054</xdr:rowOff>
    </xdr:from>
    <xdr:ext cx="469744" cy="259045"/>
    <xdr:sp macro="" textlink="">
      <xdr:nvSpPr>
        <xdr:cNvPr id="802" name="貸付金平均値テキスト"/>
        <xdr:cNvSpPr txBox="1"/>
      </xdr:nvSpPr>
      <xdr:spPr>
        <a:xfrm>
          <a:off x="22212300" y="99861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63627</xdr:rowOff>
    </xdr:from>
    <xdr:to>
      <xdr:col>116</xdr:col>
      <xdr:colOff>114300</xdr:colOff>
      <xdr:row>58</xdr:row>
      <xdr:rowOff>165227</xdr:rowOff>
    </xdr:to>
    <xdr:sp macro="" textlink="">
      <xdr:nvSpPr>
        <xdr:cNvPr id="803" name="フローチャート: 判断 802"/>
        <xdr:cNvSpPr/>
      </xdr:nvSpPr>
      <xdr:spPr>
        <a:xfrm>
          <a:off x="22110700" y="10007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50</xdr:row>
      <xdr:rowOff>148324</xdr:rowOff>
    </xdr:from>
    <xdr:to>
      <xdr:col>111</xdr:col>
      <xdr:colOff>177800</xdr:colOff>
      <xdr:row>57</xdr:row>
      <xdr:rowOff>96380</xdr:rowOff>
    </xdr:to>
    <xdr:cxnSp macro="">
      <xdr:nvCxnSpPr>
        <xdr:cNvPr id="804" name="直線コネクタ 803"/>
        <xdr:cNvCxnSpPr/>
      </xdr:nvCxnSpPr>
      <xdr:spPr>
        <a:xfrm>
          <a:off x="20434300" y="8720824"/>
          <a:ext cx="889000" cy="114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66967</xdr:rowOff>
    </xdr:from>
    <xdr:to>
      <xdr:col>112</xdr:col>
      <xdr:colOff>38100</xdr:colOff>
      <xdr:row>58</xdr:row>
      <xdr:rowOff>168567</xdr:rowOff>
    </xdr:to>
    <xdr:sp macro="" textlink="">
      <xdr:nvSpPr>
        <xdr:cNvPr id="805" name="フローチャート: 判断 804"/>
        <xdr:cNvSpPr/>
      </xdr:nvSpPr>
      <xdr:spPr>
        <a:xfrm>
          <a:off x="21272500" y="1001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159694</xdr:rowOff>
    </xdr:from>
    <xdr:ext cx="469744" cy="259045"/>
    <xdr:sp macro="" textlink="">
      <xdr:nvSpPr>
        <xdr:cNvPr id="806" name="テキスト ボックス 805"/>
        <xdr:cNvSpPr txBox="1"/>
      </xdr:nvSpPr>
      <xdr:spPr>
        <a:xfrm>
          <a:off x="21088428" y="10103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50</xdr:row>
      <xdr:rowOff>148324</xdr:rowOff>
    </xdr:from>
    <xdr:to>
      <xdr:col>107</xdr:col>
      <xdr:colOff>50800</xdr:colOff>
      <xdr:row>57</xdr:row>
      <xdr:rowOff>164440</xdr:rowOff>
    </xdr:to>
    <xdr:cxnSp macro="">
      <xdr:nvCxnSpPr>
        <xdr:cNvPr id="807" name="直線コネクタ 806"/>
        <xdr:cNvCxnSpPr/>
      </xdr:nvCxnSpPr>
      <xdr:spPr>
        <a:xfrm flipV="1">
          <a:off x="19545300" y="8720824"/>
          <a:ext cx="889000" cy="1216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57455</xdr:rowOff>
    </xdr:from>
    <xdr:to>
      <xdr:col>107</xdr:col>
      <xdr:colOff>101600</xdr:colOff>
      <xdr:row>58</xdr:row>
      <xdr:rowOff>159055</xdr:rowOff>
    </xdr:to>
    <xdr:sp macro="" textlink="">
      <xdr:nvSpPr>
        <xdr:cNvPr id="808" name="フローチャート: 判断 807"/>
        <xdr:cNvSpPr/>
      </xdr:nvSpPr>
      <xdr:spPr>
        <a:xfrm>
          <a:off x="20383500" y="100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150182</xdr:rowOff>
    </xdr:from>
    <xdr:ext cx="469744" cy="259045"/>
    <xdr:sp macro="" textlink="">
      <xdr:nvSpPr>
        <xdr:cNvPr id="809" name="テキスト ボックス 808"/>
        <xdr:cNvSpPr txBox="1"/>
      </xdr:nvSpPr>
      <xdr:spPr>
        <a:xfrm>
          <a:off x="20199428" y="1009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158306</xdr:rowOff>
    </xdr:from>
    <xdr:to>
      <xdr:col>102</xdr:col>
      <xdr:colOff>114300</xdr:colOff>
      <xdr:row>57</xdr:row>
      <xdr:rowOff>164440</xdr:rowOff>
    </xdr:to>
    <xdr:cxnSp macro="">
      <xdr:nvCxnSpPr>
        <xdr:cNvPr id="810" name="直線コネクタ 809"/>
        <xdr:cNvCxnSpPr/>
      </xdr:nvCxnSpPr>
      <xdr:spPr>
        <a:xfrm>
          <a:off x="18656300" y="9930956"/>
          <a:ext cx="889000" cy="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56845</xdr:rowOff>
    </xdr:from>
    <xdr:to>
      <xdr:col>102</xdr:col>
      <xdr:colOff>165100</xdr:colOff>
      <xdr:row>58</xdr:row>
      <xdr:rowOff>158445</xdr:rowOff>
    </xdr:to>
    <xdr:sp macro="" textlink="">
      <xdr:nvSpPr>
        <xdr:cNvPr id="811" name="フローチャート: 判断 810"/>
        <xdr:cNvSpPr/>
      </xdr:nvSpPr>
      <xdr:spPr>
        <a:xfrm>
          <a:off x="19494500" y="100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149572</xdr:rowOff>
    </xdr:from>
    <xdr:ext cx="469744" cy="259045"/>
    <xdr:sp macro="" textlink="">
      <xdr:nvSpPr>
        <xdr:cNvPr id="812" name="テキスト ボックス 811"/>
        <xdr:cNvSpPr txBox="1"/>
      </xdr:nvSpPr>
      <xdr:spPr>
        <a:xfrm>
          <a:off x="19310428" y="1009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49555</xdr:rowOff>
    </xdr:from>
    <xdr:to>
      <xdr:col>98</xdr:col>
      <xdr:colOff>38100</xdr:colOff>
      <xdr:row>58</xdr:row>
      <xdr:rowOff>151155</xdr:rowOff>
    </xdr:to>
    <xdr:sp macro="" textlink="">
      <xdr:nvSpPr>
        <xdr:cNvPr id="813" name="フローチャート: 判断 812"/>
        <xdr:cNvSpPr/>
      </xdr:nvSpPr>
      <xdr:spPr>
        <a:xfrm>
          <a:off x="18605500" y="99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142282</xdr:rowOff>
    </xdr:from>
    <xdr:ext cx="469744" cy="259045"/>
    <xdr:sp macro="" textlink="">
      <xdr:nvSpPr>
        <xdr:cNvPr id="814" name="テキスト ボックス 813"/>
        <xdr:cNvSpPr txBox="1"/>
      </xdr:nvSpPr>
      <xdr:spPr>
        <a:xfrm>
          <a:off x="18421428" y="10086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44069</xdr:rowOff>
    </xdr:from>
    <xdr:to>
      <xdr:col>116</xdr:col>
      <xdr:colOff>114300</xdr:colOff>
      <xdr:row>57</xdr:row>
      <xdr:rowOff>145669</xdr:rowOff>
    </xdr:to>
    <xdr:sp macro="" textlink="">
      <xdr:nvSpPr>
        <xdr:cNvPr id="820" name="楕円 819"/>
        <xdr:cNvSpPr/>
      </xdr:nvSpPr>
      <xdr:spPr>
        <a:xfrm>
          <a:off x="22110700" y="981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66946</xdr:rowOff>
    </xdr:from>
    <xdr:ext cx="534377" cy="259045"/>
    <xdr:sp macro="" textlink="">
      <xdr:nvSpPr>
        <xdr:cNvPr id="821" name="貸付金該当値テキスト"/>
        <xdr:cNvSpPr txBox="1"/>
      </xdr:nvSpPr>
      <xdr:spPr>
        <a:xfrm>
          <a:off x="22212300" y="966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45580</xdr:rowOff>
    </xdr:from>
    <xdr:to>
      <xdr:col>112</xdr:col>
      <xdr:colOff>38100</xdr:colOff>
      <xdr:row>57</xdr:row>
      <xdr:rowOff>147180</xdr:rowOff>
    </xdr:to>
    <xdr:sp macro="" textlink="">
      <xdr:nvSpPr>
        <xdr:cNvPr id="822" name="楕円 821"/>
        <xdr:cNvSpPr/>
      </xdr:nvSpPr>
      <xdr:spPr>
        <a:xfrm>
          <a:off x="21272500" y="981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163707</xdr:rowOff>
    </xdr:from>
    <xdr:ext cx="534377" cy="259045"/>
    <xdr:sp macro="" textlink="">
      <xdr:nvSpPr>
        <xdr:cNvPr id="823" name="テキスト ボックス 822"/>
        <xdr:cNvSpPr txBox="1"/>
      </xdr:nvSpPr>
      <xdr:spPr>
        <a:xfrm>
          <a:off x="21056111" y="959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50</xdr:row>
      <xdr:rowOff>97524</xdr:rowOff>
    </xdr:from>
    <xdr:to>
      <xdr:col>107</xdr:col>
      <xdr:colOff>101600</xdr:colOff>
      <xdr:row>51</xdr:row>
      <xdr:rowOff>27674</xdr:rowOff>
    </xdr:to>
    <xdr:sp macro="" textlink="">
      <xdr:nvSpPr>
        <xdr:cNvPr id="824" name="楕円 823"/>
        <xdr:cNvSpPr/>
      </xdr:nvSpPr>
      <xdr:spPr>
        <a:xfrm>
          <a:off x="20383500" y="867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49</xdr:row>
      <xdr:rowOff>44201</xdr:rowOff>
    </xdr:from>
    <xdr:ext cx="599010" cy="259045"/>
    <xdr:sp macro="" textlink="">
      <xdr:nvSpPr>
        <xdr:cNvPr id="825" name="テキスト ボックス 824"/>
        <xdr:cNvSpPr txBox="1"/>
      </xdr:nvSpPr>
      <xdr:spPr>
        <a:xfrm>
          <a:off x="20134795" y="844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113640</xdr:rowOff>
    </xdr:from>
    <xdr:to>
      <xdr:col>102</xdr:col>
      <xdr:colOff>165100</xdr:colOff>
      <xdr:row>58</xdr:row>
      <xdr:rowOff>43790</xdr:rowOff>
    </xdr:to>
    <xdr:sp macro="" textlink="">
      <xdr:nvSpPr>
        <xdr:cNvPr id="826" name="楕円 825"/>
        <xdr:cNvSpPr/>
      </xdr:nvSpPr>
      <xdr:spPr>
        <a:xfrm>
          <a:off x="19494500" y="988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60317</xdr:rowOff>
    </xdr:from>
    <xdr:ext cx="534377" cy="259045"/>
    <xdr:sp macro="" textlink="">
      <xdr:nvSpPr>
        <xdr:cNvPr id="827" name="テキスト ボックス 826"/>
        <xdr:cNvSpPr txBox="1"/>
      </xdr:nvSpPr>
      <xdr:spPr>
        <a:xfrm>
          <a:off x="19278111" y="966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107506</xdr:rowOff>
    </xdr:from>
    <xdr:to>
      <xdr:col>98</xdr:col>
      <xdr:colOff>38100</xdr:colOff>
      <xdr:row>58</xdr:row>
      <xdr:rowOff>37656</xdr:rowOff>
    </xdr:to>
    <xdr:sp macro="" textlink="">
      <xdr:nvSpPr>
        <xdr:cNvPr id="828" name="楕円 827"/>
        <xdr:cNvSpPr/>
      </xdr:nvSpPr>
      <xdr:spPr>
        <a:xfrm>
          <a:off x="18605500" y="988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54183</xdr:rowOff>
    </xdr:from>
    <xdr:ext cx="534377" cy="259045"/>
    <xdr:sp macro="" textlink="">
      <xdr:nvSpPr>
        <xdr:cNvPr id="829" name="テキスト ボックス 828"/>
        <xdr:cNvSpPr txBox="1"/>
      </xdr:nvSpPr>
      <xdr:spPr>
        <a:xfrm>
          <a:off x="18389111" y="965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41" name="テキスト ボックス 84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43" name="テキスト ボックス 84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5" name="テキスト ボックス 84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7" name="テキスト ボックス 84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151343</xdr:rowOff>
    </xdr:from>
    <xdr:to>
      <xdr:col>116</xdr:col>
      <xdr:colOff>62864</xdr:colOff>
      <xdr:row>78</xdr:row>
      <xdr:rowOff>59046</xdr:rowOff>
    </xdr:to>
    <xdr:cxnSp macro="">
      <xdr:nvCxnSpPr>
        <xdr:cNvPr id="853" name="直線コネクタ 852"/>
        <xdr:cNvCxnSpPr/>
      </xdr:nvCxnSpPr>
      <xdr:spPr>
        <a:xfrm flipV="1">
          <a:off x="22159595" y="11981393"/>
          <a:ext cx="1269" cy="1450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62873</xdr:rowOff>
    </xdr:from>
    <xdr:ext cx="534377" cy="259045"/>
    <xdr:sp macro="" textlink="">
      <xdr:nvSpPr>
        <xdr:cNvPr id="854" name="繰出金最小値テキスト"/>
        <xdr:cNvSpPr txBox="1"/>
      </xdr:nvSpPr>
      <xdr:spPr>
        <a:xfrm>
          <a:off x="22212300" y="1343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59046</xdr:rowOff>
    </xdr:from>
    <xdr:to>
      <xdr:col>116</xdr:col>
      <xdr:colOff>152400</xdr:colOff>
      <xdr:row>78</xdr:row>
      <xdr:rowOff>59046</xdr:rowOff>
    </xdr:to>
    <xdr:cxnSp macro="">
      <xdr:nvCxnSpPr>
        <xdr:cNvPr id="855" name="直線コネクタ 854"/>
        <xdr:cNvCxnSpPr/>
      </xdr:nvCxnSpPr>
      <xdr:spPr>
        <a:xfrm>
          <a:off x="22072600" y="134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98020</xdr:rowOff>
    </xdr:from>
    <xdr:ext cx="599010" cy="259045"/>
    <xdr:sp macro="" textlink="">
      <xdr:nvSpPr>
        <xdr:cNvPr id="856" name="繰出金最大値テキスト"/>
        <xdr:cNvSpPr txBox="1"/>
      </xdr:nvSpPr>
      <xdr:spPr>
        <a:xfrm>
          <a:off x="22212300" y="1175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151343</xdr:rowOff>
    </xdr:from>
    <xdr:to>
      <xdr:col>116</xdr:col>
      <xdr:colOff>152400</xdr:colOff>
      <xdr:row>69</xdr:row>
      <xdr:rowOff>151343</xdr:rowOff>
    </xdr:to>
    <xdr:cxnSp macro="">
      <xdr:nvCxnSpPr>
        <xdr:cNvPr id="857" name="直線コネクタ 856"/>
        <xdr:cNvCxnSpPr/>
      </xdr:nvCxnSpPr>
      <xdr:spPr>
        <a:xfrm>
          <a:off x="22072600" y="1198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21628</xdr:rowOff>
    </xdr:from>
    <xdr:to>
      <xdr:col>116</xdr:col>
      <xdr:colOff>63500</xdr:colOff>
      <xdr:row>77</xdr:row>
      <xdr:rowOff>32646</xdr:rowOff>
    </xdr:to>
    <xdr:cxnSp macro="">
      <xdr:nvCxnSpPr>
        <xdr:cNvPr id="858" name="直線コネクタ 857"/>
        <xdr:cNvCxnSpPr/>
      </xdr:nvCxnSpPr>
      <xdr:spPr>
        <a:xfrm flipV="1">
          <a:off x="21323300" y="13223278"/>
          <a:ext cx="838200" cy="1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110394</xdr:rowOff>
    </xdr:from>
    <xdr:ext cx="599010" cy="259045"/>
    <xdr:sp macro="" textlink="">
      <xdr:nvSpPr>
        <xdr:cNvPr id="859" name="繰出金平均値テキスト"/>
        <xdr:cNvSpPr txBox="1"/>
      </xdr:nvSpPr>
      <xdr:spPr>
        <a:xfrm>
          <a:off x="22212300" y="129691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87517</xdr:rowOff>
    </xdr:from>
    <xdr:to>
      <xdr:col>116</xdr:col>
      <xdr:colOff>114300</xdr:colOff>
      <xdr:row>77</xdr:row>
      <xdr:rowOff>17667</xdr:rowOff>
    </xdr:to>
    <xdr:sp macro="" textlink="">
      <xdr:nvSpPr>
        <xdr:cNvPr id="860" name="フローチャート: 判断 859"/>
        <xdr:cNvSpPr/>
      </xdr:nvSpPr>
      <xdr:spPr>
        <a:xfrm>
          <a:off x="221107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13196</xdr:rowOff>
    </xdr:from>
    <xdr:to>
      <xdr:col>111</xdr:col>
      <xdr:colOff>177800</xdr:colOff>
      <xdr:row>77</xdr:row>
      <xdr:rowOff>32646</xdr:rowOff>
    </xdr:to>
    <xdr:cxnSp macro="">
      <xdr:nvCxnSpPr>
        <xdr:cNvPr id="861" name="直線コネクタ 860"/>
        <xdr:cNvCxnSpPr/>
      </xdr:nvCxnSpPr>
      <xdr:spPr>
        <a:xfrm>
          <a:off x="20434300" y="13214846"/>
          <a:ext cx="889000" cy="19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97727</xdr:rowOff>
    </xdr:from>
    <xdr:to>
      <xdr:col>112</xdr:col>
      <xdr:colOff>38100</xdr:colOff>
      <xdr:row>77</xdr:row>
      <xdr:rowOff>27877</xdr:rowOff>
    </xdr:to>
    <xdr:sp macro="" textlink="">
      <xdr:nvSpPr>
        <xdr:cNvPr id="862" name="フローチャート: 判断 861"/>
        <xdr:cNvSpPr/>
      </xdr:nvSpPr>
      <xdr:spPr>
        <a:xfrm>
          <a:off x="21272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44405</xdr:rowOff>
    </xdr:from>
    <xdr:ext cx="599010" cy="259045"/>
    <xdr:sp macro="" textlink="">
      <xdr:nvSpPr>
        <xdr:cNvPr id="863" name="テキスト ボックス 862"/>
        <xdr:cNvSpPr txBox="1"/>
      </xdr:nvSpPr>
      <xdr:spPr>
        <a:xfrm>
          <a:off x="21023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153530</xdr:rowOff>
    </xdr:from>
    <xdr:to>
      <xdr:col>107</xdr:col>
      <xdr:colOff>50800</xdr:colOff>
      <xdr:row>77</xdr:row>
      <xdr:rowOff>13196</xdr:rowOff>
    </xdr:to>
    <xdr:cxnSp macro="">
      <xdr:nvCxnSpPr>
        <xdr:cNvPr id="864" name="直線コネクタ 863"/>
        <xdr:cNvCxnSpPr/>
      </xdr:nvCxnSpPr>
      <xdr:spPr>
        <a:xfrm>
          <a:off x="19545300" y="13183730"/>
          <a:ext cx="889000" cy="3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88847</xdr:rowOff>
    </xdr:from>
    <xdr:to>
      <xdr:col>107</xdr:col>
      <xdr:colOff>101600</xdr:colOff>
      <xdr:row>77</xdr:row>
      <xdr:rowOff>18997</xdr:rowOff>
    </xdr:to>
    <xdr:sp macro="" textlink="">
      <xdr:nvSpPr>
        <xdr:cNvPr id="865" name="フローチャート: 判断 864"/>
        <xdr:cNvSpPr/>
      </xdr:nvSpPr>
      <xdr:spPr>
        <a:xfrm>
          <a:off x="20383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35524</xdr:rowOff>
    </xdr:from>
    <xdr:ext cx="599010" cy="259045"/>
    <xdr:sp macro="" textlink="">
      <xdr:nvSpPr>
        <xdr:cNvPr id="866" name="テキスト ボックス 865"/>
        <xdr:cNvSpPr txBox="1"/>
      </xdr:nvSpPr>
      <xdr:spPr>
        <a:xfrm>
          <a:off x="20134795" y="1289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153530</xdr:rowOff>
    </xdr:from>
    <xdr:to>
      <xdr:col>102</xdr:col>
      <xdr:colOff>114300</xdr:colOff>
      <xdr:row>76</xdr:row>
      <xdr:rowOff>169269</xdr:rowOff>
    </xdr:to>
    <xdr:cxnSp macro="">
      <xdr:nvCxnSpPr>
        <xdr:cNvPr id="867" name="直線コネクタ 866"/>
        <xdr:cNvCxnSpPr/>
      </xdr:nvCxnSpPr>
      <xdr:spPr>
        <a:xfrm flipV="1">
          <a:off x="18656300" y="13183730"/>
          <a:ext cx="889000" cy="1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98337</xdr:rowOff>
    </xdr:from>
    <xdr:to>
      <xdr:col>102</xdr:col>
      <xdr:colOff>165100</xdr:colOff>
      <xdr:row>77</xdr:row>
      <xdr:rowOff>28487</xdr:rowOff>
    </xdr:to>
    <xdr:sp macro="" textlink="">
      <xdr:nvSpPr>
        <xdr:cNvPr id="868" name="フローチャート: 判断 867"/>
        <xdr:cNvSpPr/>
      </xdr:nvSpPr>
      <xdr:spPr>
        <a:xfrm>
          <a:off x="19494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45014</xdr:rowOff>
    </xdr:from>
    <xdr:ext cx="599010" cy="259045"/>
    <xdr:sp macro="" textlink="">
      <xdr:nvSpPr>
        <xdr:cNvPr id="869" name="テキスト ボックス 868"/>
        <xdr:cNvSpPr txBox="1"/>
      </xdr:nvSpPr>
      <xdr:spPr>
        <a:xfrm>
          <a:off x="19245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97785</xdr:rowOff>
    </xdr:from>
    <xdr:to>
      <xdr:col>98</xdr:col>
      <xdr:colOff>38100</xdr:colOff>
      <xdr:row>77</xdr:row>
      <xdr:rowOff>27935</xdr:rowOff>
    </xdr:to>
    <xdr:sp macro="" textlink="">
      <xdr:nvSpPr>
        <xdr:cNvPr id="870" name="フローチャート: 判断 869"/>
        <xdr:cNvSpPr/>
      </xdr:nvSpPr>
      <xdr:spPr>
        <a:xfrm>
          <a:off x="18605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44462</xdr:rowOff>
    </xdr:from>
    <xdr:ext cx="599010" cy="259045"/>
    <xdr:sp macro="" textlink="">
      <xdr:nvSpPr>
        <xdr:cNvPr id="871" name="テキスト ボックス 870"/>
        <xdr:cNvSpPr txBox="1"/>
      </xdr:nvSpPr>
      <xdr:spPr>
        <a:xfrm>
          <a:off x="18356795" y="1290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142278</xdr:rowOff>
    </xdr:from>
    <xdr:to>
      <xdr:col>116</xdr:col>
      <xdr:colOff>114300</xdr:colOff>
      <xdr:row>77</xdr:row>
      <xdr:rowOff>72428</xdr:rowOff>
    </xdr:to>
    <xdr:sp macro="" textlink="">
      <xdr:nvSpPr>
        <xdr:cNvPr id="877" name="楕円 876"/>
        <xdr:cNvSpPr/>
      </xdr:nvSpPr>
      <xdr:spPr>
        <a:xfrm>
          <a:off x="22110700" y="1317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120705</xdr:rowOff>
    </xdr:from>
    <xdr:ext cx="534377" cy="259045"/>
    <xdr:sp macro="" textlink="">
      <xdr:nvSpPr>
        <xdr:cNvPr id="878" name="繰出金該当値テキスト"/>
        <xdr:cNvSpPr txBox="1"/>
      </xdr:nvSpPr>
      <xdr:spPr>
        <a:xfrm>
          <a:off x="22212300" y="1315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153296</xdr:rowOff>
    </xdr:from>
    <xdr:to>
      <xdr:col>112</xdr:col>
      <xdr:colOff>38100</xdr:colOff>
      <xdr:row>77</xdr:row>
      <xdr:rowOff>83446</xdr:rowOff>
    </xdr:to>
    <xdr:sp macro="" textlink="">
      <xdr:nvSpPr>
        <xdr:cNvPr id="879" name="楕円 878"/>
        <xdr:cNvSpPr/>
      </xdr:nvSpPr>
      <xdr:spPr>
        <a:xfrm>
          <a:off x="21272500" y="1318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74573</xdr:rowOff>
    </xdr:from>
    <xdr:ext cx="534377" cy="259045"/>
    <xdr:sp macro="" textlink="">
      <xdr:nvSpPr>
        <xdr:cNvPr id="880" name="テキスト ボックス 879"/>
        <xdr:cNvSpPr txBox="1"/>
      </xdr:nvSpPr>
      <xdr:spPr>
        <a:xfrm>
          <a:off x="21056111" y="1327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133846</xdr:rowOff>
    </xdr:from>
    <xdr:to>
      <xdr:col>107</xdr:col>
      <xdr:colOff>101600</xdr:colOff>
      <xdr:row>77</xdr:row>
      <xdr:rowOff>63996</xdr:rowOff>
    </xdr:to>
    <xdr:sp macro="" textlink="">
      <xdr:nvSpPr>
        <xdr:cNvPr id="881" name="楕円 880"/>
        <xdr:cNvSpPr/>
      </xdr:nvSpPr>
      <xdr:spPr>
        <a:xfrm>
          <a:off x="20383500" y="1316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55123</xdr:rowOff>
    </xdr:from>
    <xdr:ext cx="534377" cy="259045"/>
    <xdr:sp macro="" textlink="">
      <xdr:nvSpPr>
        <xdr:cNvPr id="882" name="テキスト ボックス 881"/>
        <xdr:cNvSpPr txBox="1"/>
      </xdr:nvSpPr>
      <xdr:spPr>
        <a:xfrm>
          <a:off x="20167111" y="1325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102730</xdr:rowOff>
    </xdr:from>
    <xdr:to>
      <xdr:col>102</xdr:col>
      <xdr:colOff>165100</xdr:colOff>
      <xdr:row>77</xdr:row>
      <xdr:rowOff>32880</xdr:rowOff>
    </xdr:to>
    <xdr:sp macro="" textlink="">
      <xdr:nvSpPr>
        <xdr:cNvPr id="883" name="楕円 882"/>
        <xdr:cNvSpPr/>
      </xdr:nvSpPr>
      <xdr:spPr>
        <a:xfrm>
          <a:off x="19494500" y="1313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24007</xdr:rowOff>
    </xdr:from>
    <xdr:ext cx="599010" cy="259045"/>
    <xdr:sp macro="" textlink="">
      <xdr:nvSpPr>
        <xdr:cNvPr id="884" name="テキスト ボックス 883"/>
        <xdr:cNvSpPr txBox="1"/>
      </xdr:nvSpPr>
      <xdr:spPr>
        <a:xfrm>
          <a:off x="19245795" y="13225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118469</xdr:rowOff>
    </xdr:from>
    <xdr:to>
      <xdr:col>98</xdr:col>
      <xdr:colOff>38100</xdr:colOff>
      <xdr:row>77</xdr:row>
      <xdr:rowOff>48619</xdr:rowOff>
    </xdr:to>
    <xdr:sp macro="" textlink="">
      <xdr:nvSpPr>
        <xdr:cNvPr id="885" name="楕円 884"/>
        <xdr:cNvSpPr/>
      </xdr:nvSpPr>
      <xdr:spPr>
        <a:xfrm>
          <a:off x="18605500" y="1314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39746</xdr:rowOff>
    </xdr:from>
    <xdr:ext cx="599010" cy="259045"/>
    <xdr:sp macro="" textlink="">
      <xdr:nvSpPr>
        <xdr:cNvPr id="886" name="テキスト ボックス 885"/>
        <xdr:cNvSpPr txBox="1"/>
      </xdr:nvSpPr>
      <xdr:spPr>
        <a:xfrm>
          <a:off x="18356795" y="1324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7" name="直線コネクタ 89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8" name="テキスト ボックス 89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9" name="直線コネクタ 89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900" name="テキスト ボックス 89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1" name="直線コネクタ 90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2" name="テキスト ボックス 901"/>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3" name="直線コネクタ 90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4" name="テキスト ボックス 903"/>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6" name="テキスト ボックス 905"/>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8" name="直線コネクタ 90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0" name="直線コネクタ 90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2" name="直線コネクタ 91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3" name="直線コネクタ 91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5" name="フローチャート: 判断 91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6" name="直線コネクタ 91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89</xdr:row>
      <xdr:rowOff>123189</xdr:rowOff>
    </xdr:from>
    <xdr:to>
      <xdr:col>112</xdr:col>
      <xdr:colOff>38100</xdr:colOff>
      <xdr:row>90</xdr:row>
      <xdr:rowOff>53339</xdr:rowOff>
    </xdr:to>
    <xdr:sp macro="" textlink="">
      <xdr:nvSpPr>
        <xdr:cNvPr id="917" name="フローチャート: 判断 916"/>
        <xdr:cNvSpPr/>
      </xdr:nvSpPr>
      <xdr:spPr>
        <a:xfrm>
          <a:off x="21272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88</xdr:row>
      <xdr:rowOff>69866</xdr:rowOff>
    </xdr:from>
    <xdr:ext cx="313932" cy="259045"/>
    <xdr:sp macro="" textlink="">
      <xdr:nvSpPr>
        <xdr:cNvPr id="918" name="テキスト ボックス 917"/>
        <xdr:cNvSpPr txBox="1"/>
      </xdr:nvSpPr>
      <xdr:spPr>
        <a:xfrm>
          <a:off x="21166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9" name="直線コネクタ 91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20" name="フローチャート: 判断 91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1" name="テキスト ボックス 920"/>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2" name="直線コネクタ 92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23" name="フローチャート: 判断 92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4" name="テキスト ボックス 923"/>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5" name="フローチャート: 判断 924"/>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6" name="テキスト ボックス 925"/>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2" name="楕円 93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4" name="楕円 93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35" name="テキスト ボックス 934"/>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6" name="楕円 93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7" name="テキスト ボックス 936"/>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8" name="楕円 93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9" name="テキスト ボックス 938"/>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40" name="楕円 93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41" name="テキスト ボックス 940"/>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歳出決算総額は、住民基本台帳人口一人当たり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2,153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千円となっている。主な構成項目である物件費は、ふるさと納税の寄付に伴う返礼品発送経費等の増により、類似団体平均から大幅なかい離が生じている。また、普通建設事業費（うち新規整備）は、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道の駅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整備工事に約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情報通信基盤整備工事に約１１億６千万円、シェアオフィス整備事業に約４千６百万円、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３年度の消防庁舎建設事業に係る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実施設計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に３千６百万円など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型公共施設の新規整備が重なったため、類似団体平均を上回る結果となっている。積立金は、ふるさと納税制度による寄付金を地域包括ケアの醸成と生涯活躍できるまちの実現に向けた施策に充てるために上士幌町ふるさと納税生涯活躍いきがい基金へ</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千万円、子育て・少子化対策に充てるために上士幌町ふるさと納税子育て少子化対策夢基金へ</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千万円などを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積立している。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北海道上士幌町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4,957
4,825
694.23
11,075,435
10,673,888
400,397
3,838,629
9,634,011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147968</xdr:rowOff>
    </xdr:from>
    <xdr:to>
      <xdr:col>24</xdr:col>
      <xdr:colOff>62865</xdr:colOff>
      <xdr:row>38</xdr:row>
      <xdr:rowOff>90532</xdr:rowOff>
    </xdr:to>
    <xdr:cxnSp macro="">
      <xdr:nvCxnSpPr>
        <xdr:cNvPr id="55" name="直線コネクタ 54"/>
        <xdr:cNvCxnSpPr/>
      </xdr:nvCxnSpPr>
      <xdr:spPr>
        <a:xfrm flipV="1">
          <a:off x="4633595" y="5291468"/>
          <a:ext cx="1270" cy="1314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94359</xdr:rowOff>
    </xdr:from>
    <xdr:ext cx="469744" cy="259045"/>
    <xdr:sp macro="" textlink="">
      <xdr:nvSpPr>
        <xdr:cNvPr id="56" name="議会費最小値テキスト"/>
        <xdr:cNvSpPr txBox="1"/>
      </xdr:nvSpPr>
      <xdr:spPr>
        <a:xfrm>
          <a:off x="4686300" y="6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90532</xdr:rowOff>
    </xdr:from>
    <xdr:to>
      <xdr:col>24</xdr:col>
      <xdr:colOff>152400</xdr:colOff>
      <xdr:row>38</xdr:row>
      <xdr:rowOff>90532</xdr:rowOff>
    </xdr:to>
    <xdr:cxnSp macro="">
      <xdr:nvCxnSpPr>
        <xdr:cNvPr id="57" name="直線コネクタ 56"/>
        <xdr:cNvCxnSpPr/>
      </xdr:nvCxnSpPr>
      <xdr:spPr>
        <a:xfrm>
          <a:off x="4546600" y="6605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94645</xdr:rowOff>
    </xdr:from>
    <xdr:ext cx="534377" cy="259045"/>
    <xdr:sp macro="" textlink="">
      <xdr:nvSpPr>
        <xdr:cNvPr id="58" name="議会費最大値テキスト"/>
        <xdr:cNvSpPr txBox="1"/>
      </xdr:nvSpPr>
      <xdr:spPr>
        <a:xfrm>
          <a:off x="4686300" y="506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147968</xdr:rowOff>
    </xdr:from>
    <xdr:to>
      <xdr:col>24</xdr:col>
      <xdr:colOff>152400</xdr:colOff>
      <xdr:row>30</xdr:row>
      <xdr:rowOff>147968</xdr:rowOff>
    </xdr:to>
    <xdr:cxnSp macro="">
      <xdr:nvCxnSpPr>
        <xdr:cNvPr id="59" name="直線コネクタ 58"/>
        <xdr:cNvCxnSpPr/>
      </xdr:nvCxnSpPr>
      <xdr:spPr>
        <a:xfrm>
          <a:off x="4546600" y="5291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85522</xdr:rowOff>
    </xdr:from>
    <xdr:to>
      <xdr:col>24</xdr:col>
      <xdr:colOff>63500</xdr:colOff>
      <xdr:row>37</xdr:row>
      <xdr:rowOff>123050</xdr:rowOff>
    </xdr:to>
    <xdr:cxnSp macro="">
      <xdr:nvCxnSpPr>
        <xdr:cNvPr id="60" name="直線コネクタ 59"/>
        <xdr:cNvCxnSpPr/>
      </xdr:nvCxnSpPr>
      <xdr:spPr>
        <a:xfrm flipV="1">
          <a:off x="3797300" y="6429172"/>
          <a:ext cx="838200" cy="3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21556</xdr:rowOff>
    </xdr:from>
    <xdr:ext cx="534377" cy="259045"/>
    <xdr:sp macro="" textlink="">
      <xdr:nvSpPr>
        <xdr:cNvPr id="61" name="議会費平均値テキスト"/>
        <xdr:cNvSpPr txBox="1"/>
      </xdr:nvSpPr>
      <xdr:spPr>
        <a:xfrm>
          <a:off x="4686300" y="6193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170129</xdr:rowOff>
    </xdr:from>
    <xdr:to>
      <xdr:col>24</xdr:col>
      <xdr:colOff>114300</xdr:colOff>
      <xdr:row>37</xdr:row>
      <xdr:rowOff>100279</xdr:rowOff>
    </xdr:to>
    <xdr:sp macro="" textlink="">
      <xdr:nvSpPr>
        <xdr:cNvPr id="62" name="フローチャート: 判断 61"/>
        <xdr:cNvSpPr/>
      </xdr:nvSpPr>
      <xdr:spPr>
        <a:xfrm>
          <a:off x="45847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122498</xdr:rowOff>
    </xdr:from>
    <xdr:to>
      <xdr:col>19</xdr:col>
      <xdr:colOff>177800</xdr:colOff>
      <xdr:row>37</xdr:row>
      <xdr:rowOff>123050</xdr:rowOff>
    </xdr:to>
    <xdr:cxnSp macro="">
      <xdr:nvCxnSpPr>
        <xdr:cNvPr id="63" name="直線コネクタ 62"/>
        <xdr:cNvCxnSpPr/>
      </xdr:nvCxnSpPr>
      <xdr:spPr>
        <a:xfrm>
          <a:off x="2908300" y="6466148"/>
          <a:ext cx="889000" cy="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5252</xdr:rowOff>
    </xdr:from>
    <xdr:to>
      <xdr:col>20</xdr:col>
      <xdr:colOff>38100</xdr:colOff>
      <xdr:row>37</xdr:row>
      <xdr:rowOff>106852</xdr:rowOff>
    </xdr:to>
    <xdr:sp macro="" textlink="">
      <xdr:nvSpPr>
        <xdr:cNvPr id="64" name="フローチャート: 判断 63"/>
        <xdr:cNvSpPr/>
      </xdr:nvSpPr>
      <xdr:spPr>
        <a:xfrm>
          <a:off x="3746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123379</xdr:rowOff>
    </xdr:from>
    <xdr:ext cx="534377" cy="259045"/>
    <xdr:sp macro="" textlink="">
      <xdr:nvSpPr>
        <xdr:cNvPr id="65" name="テキスト ボックス 64"/>
        <xdr:cNvSpPr txBox="1"/>
      </xdr:nvSpPr>
      <xdr:spPr>
        <a:xfrm>
          <a:off x="3530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116021</xdr:rowOff>
    </xdr:from>
    <xdr:to>
      <xdr:col>15</xdr:col>
      <xdr:colOff>50800</xdr:colOff>
      <xdr:row>37</xdr:row>
      <xdr:rowOff>122498</xdr:rowOff>
    </xdr:to>
    <xdr:cxnSp macro="">
      <xdr:nvCxnSpPr>
        <xdr:cNvPr id="66" name="直線コネクタ 65"/>
        <xdr:cNvCxnSpPr/>
      </xdr:nvCxnSpPr>
      <xdr:spPr>
        <a:xfrm>
          <a:off x="2019300" y="6459671"/>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2984</xdr:rowOff>
    </xdr:from>
    <xdr:to>
      <xdr:col>15</xdr:col>
      <xdr:colOff>101600</xdr:colOff>
      <xdr:row>37</xdr:row>
      <xdr:rowOff>104584</xdr:rowOff>
    </xdr:to>
    <xdr:sp macro="" textlink="">
      <xdr:nvSpPr>
        <xdr:cNvPr id="67" name="フローチャート: 判断 66"/>
        <xdr:cNvSpPr/>
      </xdr:nvSpPr>
      <xdr:spPr>
        <a:xfrm>
          <a:off x="2857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121111</xdr:rowOff>
    </xdr:from>
    <xdr:ext cx="534377" cy="259045"/>
    <xdr:sp macro="" textlink="">
      <xdr:nvSpPr>
        <xdr:cNvPr id="68" name="テキスト ボックス 67"/>
        <xdr:cNvSpPr txBox="1"/>
      </xdr:nvSpPr>
      <xdr:spPr>
        <a:xfrm>
          <a:off x="2641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98228</xdr:rowOff>
    </xdr:from>
    <xdr:to>
      <xdr:col>10</xdr:col>
      <xdr:colOff>114300</xdr:colOff>
      <xdr:row>37</xdr:row>
      <xdr:rowOff>116021</xdr:rowOff>
    </xdr:to>
    <xdr:cxnSp macro="">
      <xdr:nvCxnSpPr>
        <xdr:cNvPr id="69" name="直線コネクタ 68"/>
        <xdr:cNvCxnSpPr/>
      </xdr:nvCxnSpPr>
      <xdr:spPr>
        <a:xfrm>
          <a:off x="1130300" y="6441878"/>
          <a:ext cx="889000" cy="17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3270</xdr:rowOff>
    </xdr:from>
    <xdr:to>
      <xdr:col>10</xdr:col>
      <xdr:colOff>165100</xdr:colOff>
      <xdr:row>37</xdr:row>
      <xdr:rowOff>104870</xdr:rowOff>
    </xdr:to>
    <xdr:sp macro="" textlink="">
      <xdr:nvSpPr>
        <xdr:cNvPr id="70" name="フローチャート: 判断 69"/>
        <xdr:cNvSpPr/>
      </xdr:nvSpPr>
      <xdr:spPr>
        <a:xfrm>
          <a:off x="1968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121397</xdr:rowOff>
    </xdr:from>
    <xdr:ext cx="534377" cy="259045"/>
    <xdr:sp macro="" textlink="">
      <xdr:nvSpPr>
        <xdr:cNvPr id="71" name="テキスト ボックス 70"/>
        <xdr:cNvSpPr txBox="1"/>
      </xdr:nvSpPr>
      <xdr:spPr>
        <a:xfrm>
          <a:off x="1752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158947</xdr:rowOff>
    </xdr:from>
    <xdr:to>
      <xdr:col>6</xdr:col>
      <xdr:colOff>38100</xdr:colOff>
      <xdr:row>37</xdr:row>
      <xdr:rowOff>89097</xdr:rowOff>
    </xdr:to>
    <xdr:sp macro="" textlink="">
      <xdr:nvSpPr>
        <xdr:cNvPr id="72" name="フローチャート: 判断 71"/>
        <xdr:cNvSpPr/>
      </xdr:nvSpPr>
      <xdr:spPr>
        <a:xfrm>
          <a:off x="1079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105624</xdr:rowOff>
    </xdr:from>
    <xdr:ext cx="534377" cy="259045"/>
    <xdr:sp macro="" textlink="">
      <xdr:nvSpPr>
        <xdr:cNvPr id="73" name="テキスト ボックス 72"/>
        <xdr:cNvSpPr txBox="1"/>
      </xdr:nvSpPr>
      <xdr:spPr>
        <a:xfrm>
          <a:off x="863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34722</xdr:rowOff>
    </xdr:from>
    <xdr:to>
      <xdr:col>24</xdr:col>
      <xdr:colOff>114300</xdr:colOff>
      <xdr:row>37</xdr:row>
      <xdr:rowOff>136322</xdr:rowOff>
    </xdr:to>
    <xdr:sp macro="" textlink="">
      <xdr:nvSpPr>
        <xdr:cNvPr id="79" name="楕円 78"/>
        <xdr:cNvSpPr/>
      </xdr:nvSpPr>
      <xdr:spPr>
        <a:xfrm>
          <a:off x="4584700" y="637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13149</xdr:rowOff>
    </xdr:from>
    <xdr:ext cx="534377" cy="259045"/>
    <xdr:sp macro="" textlink="">
      <xdr:nvSpPr>
        <xdr:cNvPr id="80" name="議会費該当値テキスト"/>
        <xdr:cNvSpPr txBox="1"/>
      </xdr:nvSpPr>
      <xdr:spPr>
        <a:xfrm>
          <a:off x="4686300" y="635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72250</xdr:rowOff>
    </xdr:from>
    <xdr:to>
      <xdr:col>20</xdr:col>
      <xdr:colOff>38100</xdr:colOff>
      <xdr:row>38</xdr:row>
      <xdr:rowOff>2400</xdr:rowOff>
    </xdr:to>
    <xdr:sp macro="" textlink="">
      <xdr:nvSpPr>
        <xdr:cNvPr id="81" name="楕円 80"/>
        <xdr:cNvSpPr/>
      </xdr:nvSpPr>
      <xdr:spPr>
        <a:xfrm>
          <a:off x="3746500" y="64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164978</xdr:rowOff>
    </xdr:from>
    <xdr:ext cx="534377" cy="259045"/>
    <xdr:sp macro="" textlink="">
      <xdr:nvSpPr>
        <xdr:cNvPr id="82" name="テキスト ボックス 81"/>
        <xdr:cNvSpPr txBox="1"/>
      </xdr:nvSpPr>
      <xdr:spPr>
        <a:xfrm>
          <a:off x="3530111" y="6508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71698</xdr:rowOff>
    </xdr:from>
    <xdr:to>
      <xdr:col>15</xdr:col>
      <xdr:colOff>101600</xdr:colOff>
      <xdr:row>38</xdr:row>
      <xdr:rowOff>1848</xdr:rowOff>
    </xdr:to>
    <xdr:sp macro="" textlink="">
      <xdr:nvSpPr>
        <xdr:cNvPr id="83" name="楕円 82"/>
        <xdr:cNvSpPr/>
      </xdr:nvSpPr>
      <xdr:spPr>
        <a:xfrm>
          <a:off x="2857500" y="641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164425</xdr:rowOff>
    </xdr:from>
    <xdr:ext cx="534377" cy="259045"/>
    <xdr:sp macro="" textlink="">
      <xdr:nvSpPr>
        <xdr:cNvPr id="84" name="テキスト ボックス 83"/>
        <xdr:cNvSpPr txBox="1"/>
      </xdr:nvSpPr>
      <xdr:spPr>
        <a:xfrm>
          <a:off x="2641111" y="6508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65221</xdr:rowOff>
    </xdr:from>
    <xdr:to>
      <xdr:col>10</xdr:col>
      <xdr:colOff>165100</xdr:colOff>
      <xdr:row>37</xdr:row>
      <xdr:rowOff>166821</xdr:rowOff>
    </xdr:to>
    <xdr:sp macro="" textlink="">
      <xdr:nvSpPr>
        <xdr:cNvPr id="85" name="楕円 84"/>
        <xdr:cNvSpPr/>
      </xdr:nvSpPr>
      <xdr:spPr>
        <a:xfrm>
          <a:off x="1968500" y="640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157948</xdr:rowOff>
    </xdr:from>
    <xdr:ext cx="534377" cy="259045"/>
    <xdr:sp macro="" textlink="">
      <xdr:nvSpPr>
        <xdr:cNvPr id="86" name="テキスト ボックス 85"/>
        <xdr:cNvSpPr txBox="1"/>
      </xdr:nvSpPr>
      <xdr:spPr>
        <a:xfrm>
          <a:off x="1752111" y="650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47428</xdr:rowOff>
    </xdr:from>
    <xdr:to>
      <xdr:col>6</xdr:col>
      <xdr:colOff>38100</xdr:colOff>
      <xdr:row>37</xdr:row>
      <xdr:rowOff>149028</xdr:rowOff>
    </xdr:to>
    <xdr:sp macro="" textlink="">
      <xdr:nvSpPr>
        <xdr:cNvPr id="87" name="楕円 86"/>
        <xdr:cNvSpPr/>
      </xdr:nvSpPr>
      <xdr:spPr>
        <a:xfrm>
          <a:off x="1079500" y="639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140155</xdr:rowOff>
    </xdr:from>
    <xdr:ext cx="534377" cy="259045"/>
    <xdr:sp macro="" textlink="">
      <xdr:nvSpPr>
        <xdr:cNvPr id="88" name="テキスト ボックス 87"/>
        <xdr:cNvSpPr txBox="1"/>
      </xdr:nvSpPr>
      <xdr:spPr>
        <a:xfrm>
          <a:off x="863111" y="648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91654</xdr:rowOff>
    </xdr:from>
    <xdr:to>
      <xdr:col>24</xdr:col>
      <xdr:colOff>62865</xdr:colOff>
      <xdr:row>58</xdr:row>
      <xdr:rowOff>169657</xdr:rowOff>
    </xdr:to>
    <xdr:cxnSp macro="">
      <xdr:nvCxnSpPr>
        <xdr:cNvPr id="112" name="直線コネクタ 111"/>
        <xdr:cNvCxnSpPr/>
      </xdr:nvCxnSpPr>
      <xdr:spPr>
        <a:xfrm flipV="1">
          <a:off x="4633595" y="8835604"/>
          <a:ext cx="1270" cy="127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2034</xdr:rowOff>
    </xdr:from>
    <xdr:ext cx="599010" cy="259045"/>
    <xdr:sp macro="" textlink="">
      <xdr:nvSpPr>
        <xdr:cNvPr id="113" name="総務費最小値テキスト"/>
        <xdr:cNvSpPr txBox="1"/>
      </xdr:nvSpPr>
      <xdr:spPr>
        <a:xfrm>
          <a:off x="4686300" y="1011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169657</xdr:rowOff>
    </xdr:from>
    <xdr:to>
      <xdr:col>24</xdr:col>
      <xdr:colOff>152400</xdr:colOff>
      <xdr:row>58</xdr:row>
      <xdr:rowOff>169657</xdr:rowOff>
    </xdr:to>
    <xdr:cxnSp macro="">
      <xdr:nvCxnSpPr>
        <xdr:cNvPr id="114" name="直線コネクタ 113"/>
        <xdr:cNvCxnSpPr/>
      </xdr:nvCxnSpPr>
      <xdr:spPr>
        <a:xfrm>
          <a:off x="4546600" y="10113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38331</xdr:rowOff>
    </xdr:from>
    <xdr:ext cx="690189" cy="259045"/>
    <xdr:sp macro="" textlink="">
      <xdr:nvSpPr>
        <xdr:cNvPr id="115" name="総務費最大値テキスト"/>
        <xdr:cNvSpPr txBox="1"/>
      </xdr:nvSpPr>
      <xdr:spPr>
        <a:xfrm>
          <a:off x="4686300" y="86108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3,476,104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91654</xdr:rowOff>
    </xdr:from>
    <xdr:to>
      <xdr:col>24</xdr:col>
      <xdr:colOff>152400</xdr:colOff>
      <xdr:row>51</xdr:row>
      <xdr:rowOff>91654</xdr:rowOff>
    </xdr:to>
    <xdr:cxnSp macro="">
      <xdr:nvCxnSpPr>
        <xdr:cNvPr id="116" name="直線コネクタ 115"/>
        <xdr:cNvCxnSpPr/>
      </xdr:nvCxnSpPr>
      <xdr:spPr>
        <a:xfrm>
          <a:off x="4546600" y="883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121191</xdr:rowOff>
    </xdr:from>
    <xdr:to>
      <xdr:col>24</xdr:col>
      <xdr:colOff>63500</xdr:colOff>
      <xdr:row>57</xdr:row>
      <xdr:rowOff>142259</xdr:rowOff>
    </xdr:to>
    <xdr:cxnSp macro="">
      <xdr:nvCxnSpPr>
        <xdr:cNvPr id="117" name="直線コネクタ 116"/>
        <xdr:cNvCxnSpPr/>
      </xdr:nvCxnSpPr>
      <xdr:spPr>
        <a:xfrm flipV="1">
          <a:off x="3797300" y="9893841"/>
          <a:ext cx="838200" cy="2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35622</xdr:rowOff>
    </xdr:from>
    <xdr:ext cx="599010" cy="259045"/>
    <xdr:sp macro="" textlink="">
      <xdr:nvSpPr>
        <xdr:cNvPr id="118" name="総務費平均値テキスト"/>
        <xdr:cNvSpPr txBox="1"/>
      </xdr:nvSpPr>
      <xdr:spPr>
        <a:xfrm>
          <a:off x="4686300" y="9979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57195</xdr:rowOff>
    </xdr:from>
    <xdr:to>
      <xdr:col>24</xdr:col>
      <xdr:colOff>114300</xdr:colOff>
      <xdr:row>58</xdr:row>
      <xdr:rowOff>158795</xdr:rowOff>
    </xdr:to>
    <xdr:sp macro="" textlink="">
      <xdr:nvSpPr>
        <xdr:cNvPr id="119" name="フローチャート: 判断 118"/>
        <xdr:cNvSpPr/>
      </xdr:nvSpPr>
      <xdr:spPr>
        <a:xfrm>
          <a:off x="4584700" y="10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142259</xdr:rowOff>
    </xdr:from>
    <xdr:to>
      <xdr:col>19</xdr:col>
      <xdr:colOff>177800</xdr:colOff>
      <xdr:row>58</xdr:row>
      <xdr:rowOff>23536</xdr:rowOff>
    </xdr:to>
    <xdr:cxnSp macro="">
      <xdr:nvCxnSpPr>
        <xdr:cNvPr id="120" name="直線コネクタ 119"/>
        <xdr:cNvCxnSpPr/>
      </xdr:nvCxnSpPr>
      <xdr:spPr>
        <a:xfrm flipV="1">
          <a:off x="2908300" y="9914909"/>
          <a:ext cx="889000" cy="5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57544</xdr:rowOff>
    </xdr:from>
    <xdr:to>
      <xdr:col>20</xdr:col>
      <xdr:colOff>38100</xdr:colOff>
      <xdr:row>58</xdr:row>
      <xdr:rowOff>159144</xdr:rowOff>
    </xdr:to>
    <xdr:sp macro="" textlink="">
      <xdr:nvSpPr>
        <xdr:cNvPr id="121" name="フローチャート: 判断 120"/>
        <xdr:cNvSpPr/>
      </xdr:nvSpPr>
      <xdr:spPr>
        <a:xfrm>
          <a:off x="3746500" y="1000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150271</xdr:rowOff>
    </xdr:from>
    <xdr:ext cx="599010" cy="259045"/>
    <xdr:sp macro="" textlink="">
      <xdr:nvSpPr>
        <xdr:cNvPr id="122" name="テキスト ボックス 121"/>
        <xdr:cNvSpPr txBox="1"/>
      </xdr:nvSpPr>
      <xdr:spPr>
        <a:xfrm>
          <a:off x="3497795" y="10094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1946</xdr:rowOff>
    </xdr:from>
    <xdr:to>
      <xdr:col>15</xdr:col>
      <xdr:colOff>50800</xdr:colOff>
      <xdr:row>58</xdr:row>
      <xdr:rowOff>23536</xdr:rowOff>
    </xdr:to>
    <xdr:cxnSp macro="">
      <xdr:nvCxnSpPr>
        <xdr:cNvPr id="123" name="直線コネクタ 122"/>
        <xdr:cNvCxnSpPr/>
      </xdr:nvCxnSpPr>
      <xdr:spPr>
        <a:xfrm>
          <a:off x="2019300" y="9946046"/>
          <a:ext cx="889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56978</xdr:rowOff>
    </xdr:from>
    <xdr:to>
      <xdr:col>15</xdr:col>
      <xdr:colOff>101600</xdr:colOff>
      <xdr:row>58</xdr:row>
      <xdr:rowOff>158578</xdr:rowOff>
    </xdr:to>
    <xdr:sp macro="" textlink="">
      <xdr:nvSpPr>
        <xdr:cNvPr id="124" name="フローチャート: 判断 123"/>
        <xdr:cNvSpPr/>
      </xdr:nvSpPr>
      <xdr:spPr>
        <a:xfrm>
          <a:off x="2857500" y="1000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149705</xdr:rowOff>
    </xdr:from>
    <xdr:ext cx="599010" cy="259045"/>
    <xdr:sp macro="" textlink="">
      <xdr:nvSpPr>
        <xdr:cNvPr id="125" name="テキスト ボックス 124"/>
        <xdr:cNvSpPr txBox="1"/>
      </xdr:nvSpPr>
      <xdr:spPr>
        <a:xfrm>
          <a:off x="2608795" y="10093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1946</xdr:rowOff>
    </xdr:from>
    <xdr:to>
      <xdr:col>10</xdr:col>
      <xdr:colOff>114300</xdr:colOff>
      <xdr:row>58</xdr:row>
      <xdr:rowOff>29647</xdr:rowOff>
    </xdr:to>
    <xdr:cxnSp macro="">
      <xdr:nvCxnSpPr>
        <xdr:cNvPr id="126" name="直線コネクタ 125"/>
        <xdr:cNvCxnSpPr/>
      </xdr:nvCxnSpPr>
      <xdr:spPr>
        <a:xfrm flipV="1">
          <a:off x="1130300" y="9946046"/>
          <a:ext cx="889000" cy="27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63390</xdr:rowOff>
    </xdr:from>
    <xdr:to>
      <xdr:col>10</xdr:col>
      <xdr:colOff>165100</xdr:colOff>
      <xdr:row>58</xdr:row>
      <xdr:rowOff>164990</xdr:rowOff>
    </xdr:to>
    <xdr:sp macro="" textlink="">
      <xdr:nvSpPr>
        <xdr:cNvPr id="127" name="フローチャート: 判断 126"/>
        <xdr:cNvSpPr/>
      </xdr:nvSpPr>
      <xdr:spPr>
        <a:xfrm>
          <a:off x="1968500" y="1000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156117</xdr:rowOff>
    </xdr:from>
    <xdr:ext cx="599010" cy="259045"/>
    <xdr:sp macro="" textlink="">
      <xdr:nvSpPr>
        <xdr:cNvPr id="128" name="テキスト ボックス 127"/>
        <xdr:cNvSpPr txBox="1"/>
      </xdr:nvSpPr>
      <xdr:spPr>
        <a:xfrm>
          <a:off x="1719795" y="10100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63928</xdr:rowOff>
    </xdr:from>
    <xdr:to>
      <xdr:col>6</xdr:col>
      <xdr:colOff>38100</xdr:colOff>
      <xdr:row>58</xdr:row>
      <xdr:rowOff>165528</xdr:rowOff>
    </xdr:to>
    <xdr:sp macro="" textlink="">
      <xdr:nvSpPr>
        <xdr:cNvPr id="129" name="フローチャート: 判断 128"/>
        <xdr:cNvSpPr/>
      </xdr:nvSpPr>
      <xdr:spPr>
        <a:xfrm>
          <a:off x="1079500" y="100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156655</xdr:rowOff>
    </xdr:from>
    <xdr:ext cx="599010" cy="259045"/>
    <xdr:sp macro="" textlink="">
      <xdr:nvSpPr>
        <xdr:cNvPr id="130" name="テキスト ボックス 129"/>
        <xdr:cNvSpPr txBox="1"/>
      </xdr:nvSpPr>
      <xdr:spPr>
        <a:xfrm>
          <a:off x="830795" y="10100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70391</xdr:rowOff>
    </xdr:from>
    <xdr:to>
      <xdr:col>24</xdr:col>
      <xdr:colOff>114300</xdr:colOff>
      <xdr:row>58</xdr:row>
      <xdr:rowOff>541</xdr:rowOff>
    </xdr:to>
    <xdr:sp macro="" textlink="">
      <xdr:nvSpPr>
        <xdr:cNvPr id="136" name="楕円 135"/>
        <xdr:cNvSpPr/>
      </xdr:nvSpPr>
      <xdr:spPr>
        <a:xfrm>
          <a:off x="4584700" y="984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93268</xdr:rowOff>
    </xdr:from>
    <xdr:ext cx="599010" cy="259045"/>
    <xdr:sp macro="" textlink="">
      <xdr:nvSpPr>
        <xdr:cNvPr id="137" name="総務費該当値テキスト"/>
        <xdr:cNvSpPr txBox="1"/>
      </xdr:nvSpPr>
      <xdr:spPr>
        <a:xfrm>
          <a:off x="4686300" y="9694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91459</xdr:rowOff>
    </xdr:from>
    <xdr:to>
      <xdr:col>20</xdr:col>
      <xdr:colOff>38100</xdr:colOff>
      <xdr:row>58</xdr:row>
      <xdr:rowOff>21609</xdr:rowOff>
    </xdr:to>
    <xdr:sp macro="" textlink="">
      <xdr:nvSpPr>
        <xdr:cNvPr id="138" name="楕円 137"/>
        <xdr:cNvSpPr/>
      </xdr:nvSpPr>
      <xdr:spPr>
        <a:xfrm>
          <a:off x="3746500" y="986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38136</xdr:rowOff>
    </xdr:from>
    <xdr:ext cx="599010" cy="259045"/>
    <xdr:sp macro="" textlink="">
      <xdr:nvSpPr>
        <xdr:cNvPr id="139" name="テキスト ボックス 138"/>
        <xdr:cNvSpPr txBox="1"/>
      </xdr:nvSpPr>
      <xdr:spPr>
        <a:xfrm>
          <a:off x="3497795" y="963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144186</xdr:rowOff>
    </xdr:from>
    <xdr:to>
      <xdr:col>15</xdr:col>
      <xdr:colOff>101600</xdr:colOff>
      <xdr:row>58</xdr:row>
      <xdr:rowOff>74336</xdr:rowOff>
    </xdr:to>
    <xdr:sp macro="" textlink="">
      <xdr:nvSpPr>
        <xdr:cNvPr id="140" name="楕円 139"/>
        <xdr:cNvSpPr/>
      </xdr:nvSpPr>
      <xdr:spPr>
        <a:xfrm>
          <a:off x="2857500" y="991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90863</xdr:rowOff>
    </xdr:from>
    <xdr:ext cx="599010" cy="259045"/>
    <xdr:sp macro="" textlink="">
      <xdr:nvSpPr>
        <xdr:cNvPr id="141" name="テキスト ボックス 140"/>
        <xdr:cNvSpPr txBox="1"/>
      </xdr:nvSpPr>
      <xdr:spPr>
        <a:xfrm>
          <a:off x="2608795" y="9692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122596</xdr:rowOff>
    </xdr:from>
    <xdr:to>
      <xdr:col>10</xdr:col>
      <xdr:colOff>165100</xdr:colOff>
      <xdr:row>58</xdr:row>
      <xdr:rowOff>52746</xdr:rowOff>
    </xdr:to>
    <xdr:sp macro="" textlink="">
      <xdr:nvSpPr>
        <xdr:cNvPr id="142" name="楕円 141"/>
        <xdr:cNvSpPr/>
      </xdr:nvSpPr>
      <xdr:spPr>
        <a:xfrm>
          <a:off x="1968500" y="989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69273</xdr:rowOff>
    </xdr:from>
    <xdr:ext cx="599010" cy="259045"/>
    <xdr:sp macro="" textlink="">
      <xdr:nvSpPr>
        <xdr:cNvPr id="143" name="テキスト ボックス 142"/>
        <xdr:cNvSpPr txBox="1"/>
      </xdr:nvSpPr>
      <xdr:spPr>
        <a:xfrm>
          <a:off x="1719795" y="9670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150297</xdr:rowOff>
    </xdr:from>
    <xdr:to>
      <xdr:col>6</xdr:col>
      <xdr:colOff>38100</xdr:colOff>
      <xdr:row>58</xdr:row>
      <xdr:rowOff>80447</xdr:rowOff>
    </xdr:to>
    <xdr:sp macro="" textlink="">
      <xdr:nvSpPr>
        <xdr:cNvPr id="144" name="楕円 143"/>
        <xdr:cNvSpPr/>
      </xdr:nvSpPr>
      <xdr:spPr>
        <a:xfrm>
          <a:off x="1079500" y="992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96974</xdr:rowOff>
    </xdr:from>
    <xdr:ext cx="599010" cy="259045"/>
    <xdr:sp macro="" textlink="">
      <xdr:nvSpPr>
        <xdr:cNvPr id="145" name="テキスト ボックス 144"/>
        <xdr:cNvSpPr txBox="1"/>
      </xdr:nvSpPr>
      <xdr:spPr>
        <a:xfrm>
          <a:off x="830795" y="969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7" name="テキスト ボックス 166"/>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9" name="テキスト ボックス 168"/>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18507</xdr:rowOff>
    </xdr:from>
    <xdr:to>
      <xdr:col>24</xdr:col>
      <xdr:colOff>62865</xdr:colOff>
      <xdr:row>78</xdr:row>
      <xdr:rowOff>70081</xdr:rowOff>
    </xdr:to>
    <xdr:cxnSp macro="">
      <xdr:nvCxnSpPr>
        <xdr:cNvPr id="171" name="直線コネクタ 170"/>
        <xdr:cNvCxnSpPr/>
      </xdr:nvCxnSpPr>
      <xdr:spPr>
        <a:xfrm flipV="1">
          <a:off x="4633595" y="12020007"/>
          <a:ext cx="1270" cy="1423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73908</xdr:rowOff>
    </xdr:from>
    <xdr:ext cx="599010" cy="259045"/>
    <xdr:sp macro="" textlink="">
      <xdr:nvSpPr>
        <xdr:cNvPr id="172" name="民生費最小値テキスト"/>
        <xdr:cNvSpPr txBox="1"/>
      </xdr:nvSpPr>
      <xdr:spPr>
        <a:xfrm>
          <a:off x="4686300" y="1344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70081</xdr:rowOff>
    </xdr:from>
    <xdr:to>
      <xdr:col>24</xdr:col>
      <xdr:colOff>152400</xdr:colOff>
      <xdr:row>78</xdr:row>
      <xdr:rowOff>70081</xdr:rowOff>
    </xdr:to>
    <xdr:cxnSp macro="">
      <xdr:nvCxnSpPr>
        <xdr:cNvPr id="173" name="直線コネクタ 172"/>
        <xdr:cNvCxnSpPr/>
      </xdr:nvCxnSpPr>
      <xdr:spPr>
        <a:xfrm>
          <a:off x="4546600" y="1344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136634</xdr:rowOff>
    </xdr:from>
    <xdr:ext cx="599010" cy="259045"/>
    <xdr:sp macro="" textlink="">
      <xdr:nvSpPr>
        <xdr:cNvPr id="174" name="民生費最大値テキスト"/>
        <xdr:cNvSpPr txBox="1"/>
      </xdr:nvSpPr>
      <xdr:spPr>
        <a:xfrm>
          <a:off x="4686300" y="1179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18507</xdr:rowOff>
    </xdr:from>
    <xdr:to>
      <xdr:col>24</xdr:col>
      <xdr:colOff>152400</xdr:colOff>
      <xdr:row>70</xdr:row>
      <xdr:rowOff>18507</xdr:rowOff>
    </xdr:to>
    <xdr:cxnSp macro="">
      <xdr:nvCxnSpPr>
        <xdr:cNvPr id="175" name="直線コネクタ 174"/>
        <xdr:cNvCxnSpPr/>
      </xdr:nvCxnSpPr>
      <xdr:spPr>
        <a:xfrm>
          <a:off x="4546600" y="1202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97996</xdr:rowOff>
    </xdr:from>
    <xdr:to>
      <xdr:col>24</xdr:col>
      <xdr:colOff>63500</xdr:colOff>
      <xdr:row>77</xdr:row>
      <xdr:rowOff>120100</xdr:rowOff>
    </xdr:to>
    <xdr:cxnSp macro="">
      <xdr:nvCxnSpPr>
        <xdr:cNvPr id="176" name="直線コネクタ 175"/>
        <xdr:cNvCxnSpPr/>
      </xdr:nvCxnSpPr>
      <xdr:spPr>
        <a:xfrm flipV="1">
          <a:off x="3797300" y="13299646"/>
          <a:ext cx="838200" cy="2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58095</xdr:rowOff>
    </xdr:from>
    <xdr:ext cx="599010" cy="259045"/>
    <xdr:sp macro="" textlink="">
      <xdr:nvSpPr>
        <xdr:cNvPr id="177" name="民生費平均値テキスト"/>
        <xdr:cNvSpPr txBox="1"/>
      </xdr:nvSpPr>
      <xdr:spPr>
        <a:xfrm>
          <a:off x="4686300" y="13088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35218</xdr:rowOff>
    </xdr:from>
    <xdr:to>
      <xdr:col>24</xdr:col>
      <xdr:colOff>114300</xdr:colOff>
      <xdr:row>77</xdr:row>
      <xdr:rowOff>136818</xdr:rowOff>
    </xdr:to>
    <xdr:sp macro="" textlink="">
      <xdr:nvSpPr>
        <xdr:cNvPr id="178" name="フローチャート: 判断 177"/>
        <xdr:cNvSpPr/>
      </xdr:nvSpPr>
      <xdr:spPr>
        <a:xfrm>
          <a:off x="4584700" y="1323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3826</xdr:rowOff>
    </xdr:from>
    <xdr:to>
      <xdr:col>19</xdr:col>
      <xdr:colOff>177800</xdr:colOff>
      <xdr:row>77</xdr:row>
      <xdr:rowOff>120100</xdr:rowOff>
    </xdr:to>
    <xdr:cxnSp macro="">
      <xdr:nvCxnSpPr>
        <xdr:cNvPr id="179" name="直線コネクタ 178"/>
        <xdr:cNvCxnSpPr/>
      </xdr:nvCxnSpPr>
      <xdr:spPr>
        <a:xfrm>
          <a:off x="2908300" y="13205476"/>
          <a:ext cx="889000" cy="11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50381</xdr:rowOff>
    </xdr:from>
    <xdr:to>
      <xdr:col>20</xdr:col>
      <xdr:colOff>38100</xdr:colOff>
      <xdr:row>77</xdr:row>
      <xdr:rowOff>151981</xdr:rowOff>
    </xdr:to>
    <xdr:sp macro="" textlink="">
      <xdr:nvSpPr>
        <xdr:cNvPr id="180" name="フローチャート: 判断 179"/>
        <xdr:cNvSpPr/>
      </xdr:nvSpPr>
      <xdr:spPr>
        <a:xfrm>
          <a:off x="37465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168508</xdr:rowOff>
    </xdr:from>
    <xdr:ext cx="599010" cy="259045"/>
    <xdr:sp macro="" textlink="">
      <xdr:nvSpPr>
        <xdr:cNvPr id="181" name="テキスト ボックス 180"/>
        <xdr:cNvSpPr txBox="1"/>
      </xdr:nvSpPr>
      <xdr:spPr>
        <a:xfrm>
          <a:off x="3497795" y="1302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3826</xdr:rowOff>
    </xdr:from>
    <xdr:to>
      <xdr:col>15</xdr:col>
      <xdr:colOff>50800</xdr:colOff>
      <xdr:row>77</xdr:row>
      <xdr:rowOff>107034</xdr:rowOff>
    </xdr:to>
    <xdr:cxnSp macro="">
      <xdr:nvCxnSpPr>
        <xdr:cNvPr id="182" name="直線コネクタ 181"/>
        <xdr:cNvCxnSpPr/>
      </xdr:nvCxnSpPr>
      <xdr:spPr>
        <a:xfrm flipV="1">
          <a:off x="2019300" y="13205476"/>
          <a:ext cx="889000" cy="10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32810</xdr:rowOff>
    </xdr:from>
    <xdr:to>
      <xdr:col>15</xdr:col>
      <xdr:colOff>101600</xdr:colOff>
      <xdr:row>77</xdr:row>
      <xdr:rowOff>134410</xdr:rowOff>
    </xdr:to>
    <xdr:sp macro="" textlink="">
      <xdr:nvSpPr>
        <xdr:cNvPr id="183" name="フローチャート: 判断 182"/>
        <xdr:cNvSpPr/>
      </xdr:nvSpPr>
      <xdr:spPr>
        <a:xfrm>
          <a:off x="2857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125537</xdr:rowOff>
    </xdr:from>
    <xdr:ext cx="599010" cy="259045"/>
    <xdr:sp macro="" textlink="">
      <xdr:nvSpPr>
        <xdr:cNvPr id="184" name="テキスト ボックス 183"/>
        <xdr:cNvSpPr txBox="1"/>
      </xdr:nvSpPr>
      <xdr:spPr>
        <a:xfrm>
          <a:off x="2608795" y="1332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107034</xdr:rowOff>
    </xdr:from>
    <xdr:to>
      <xdr:col>10</xdr:col>
      <xdr:colOff>114300</xdr:colOff>
      <xdr:row>77</xdr:row>
      <xdr:rowOff>132110</xdr:rowOff>
    </xdr:to>
    <xdr:cxnSp macro="">
      <xdr:nvCxnSpPr>
        <xdr:cNvPr id="185" name="直線コネクタ 184"/>
        <xdr:cNvCxnSpPr/>
      </xdr:nvCxnSpPr>
      <xdr:spPr>
        <a:xfrm flipV="1">
          <a:off x="1130300" y="13308684"/>
          <a:ext cx="889000" cy="25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38067</xdr:rowOff>
    </xdr:from>
    <xdr:to>
      <xdr:col>10</xdr:col>
      <xdr:colOff>165100</xdr:colOff>
      <xdr:row>77</xdr:row>
      <xdr:rowOff>139667</xdr:rowOff>
    </xdr:to>
    <xdr:sp macro="" textlink="">
      <xdr:nvSpPr>
        <xdr:cNvPr id="186" name="フローチャート: 判断 185"/>
        <xdr:cNvSpPr/>
      </xdr:nvSpPr>
      <xdr:spPr>
        <a:xfrm>
          <a:off x="1968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156194</xdr:rowOff>
    </xdr:from>
    <xdr:ext cx="599010" cy="259045"/>
    <xdr:sp macro="" textlink="">
      <xdr:nvSpPr>
        <xdr:cNvPr id="187" name="テキスト ボックス 186"/>
        <xdr:cNvSpPr txBox="1"/>
      </xdr:nvSpPr>
      <xdr:spPr>
        <a:xfrm>
          <a:off x="1719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52285</xdr:rowOff>
    </xdr:from>
    <xdr:to>
      <xdr:col>6</xdr:col>
      <xdr:colOff>38100</xdr:colOff>
      <xdr:row>77</xdr:row>
      <xdr:rowOff>153885</xdr:rowOff>
    </xdr:to>
    <xdr:sp macro="" textlink="">
      <xdr:nvSpPr>
        <xdr:cNvPr id="188" name="フローチャート: 判断 187"/>
        <xdr:cNvSpPr/>
      </xdr:nvSpPr>
      <xdr:spPr>
        <a:xfrm>
          <a:off x="1079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170412</xdr:rowOff>
    </xdr:from>
    <xdr:ext cx="599010" cy="259045"/>
    <xdr:sp macro="" textlink="">
      <xdr:nvSpPr>
        <xdr:cNvPr id="189" name="テキスト ボックス 188"/>
        <xdr:cNvSpPr txBox="1"/>
      </xdr:nvSpPr>
      <xdr:spPr>
        <a:xfrm>
          <a:off x="830795" y="1302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47196</xdr:rowOff>
    </xdr:from>
    <xdr:to>
      <xdr:col>24</xdr:col>
      <xdr:colOff>114300</xdr:colOff>
      <xdr:row>77</xdr:row>
      <xdr:rowOff>148796</xdr:rowOff>
    </xdr:to>
    <xdr:sp macro="" textlink="">
      <xdr:nvSpPr>
        <xdr:cNvPr id="195" name="楕円 194"/>
        <xdr:cNvSpPr/>
      </xdr:nvSpPr>
      <xdr:spPr>
        <a:xfrm>
          <a:off x="4584700" y="1324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25623</xdr:rowOff>
    </xdr:from>
    <xdr:ext cx="599010" cy="259045"/>
    <xdr:sp macro="" textlink="">
      <xdr:nvSpPr>
        <xdr:cNvPr id="196" name="民生費該当値テキスト"/>
        <xdr:cNvSpPr txBox="1"/>
      </xdr:nvSpPr>
      <xdr:spPr>
        <a:xfrm>
          <a:off x="4686300" y="13227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69300</xdr:rowOff>
    </xdr:from>
    <xdr:to>
      <xdr:col>20</xdr:col>
      <xdr:colOff>38100</xdr:colOff>
      <xdr:row>77</xdr:row>
      <xdr:rowOff>170900</xdr:rowOff>
    </xdr:to>
    <xdr:sp macro="" textlink="">
      <xdr:nvSpPr>
        <xdr:cNvPr id="197" name="楕円 196"/>
        <xdr:cNvSpPr/>
      </xdr:nvSpPr>
      <xdr:spPr>
        <a:xfrm>
          <a:off x="3746500" y="1327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162027</xdr:rowOff>
    </xdr:from>
    <xdr:ext cx="599010" cy="259045"/>
    <xdr:sp macro="" textlink="">
      <xdr:nvSpPr>
        <xdr:cNvPr id="198" name="テキスト ボックス 197"/>
        <xdr:cNvSpPr txBox="1"/>
      </xdr:nvSpPr>
      <xdr:spPr>
        <a:xfrm>
          <a:off x="3497795" y="13363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124476</xdr:rowOff>
    </xdr:from>
    <xdr:to>
      <xdr:col>15</xdr:col>
      <xdr:colOff>101600</xdr:colOff>
      <xdr:row>77</xdr:row>
      <xdr:rowOff>54626</xdr:rowOff>
    </xdr:to>
    <xdr:sp macro="" textlink="">
      <xdr:nvSpPr>
        <xdr:cNvPr id="199" name="楕円 198"/>
        <xdr:cNvSpPr/>
      </xdr:nvSpPr>
      <xdr:spPr>
        <a:xfrm>
          <a:off x="2857500" y="1315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71154</xdr:rowOff>
    </xdr:from>
    <xdr:ext cx="599010" cy="259045"/>
    <xdr:sp macro="" textlink="">
      <xdr:nvSpPr>
        <xdr:cNvPr id="200" name="テキスト ボックス 199"/>
        <xdr:cNvSpPr txBox="1"/>
      </xdr:nvSpPr>
      <xdr:spPr>
        <a:xfrm>
          <a:off x="2608795" y="1292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56234</xdr:rowOff>
    </xdr:from>
    <xdr:to>
      <xdr:col>10</xdr:col>
      <xdr:colOff>165100</xdr:colOff>
      <xdr:row>77</xdr:row>
      <xdr:rowOff>157834</xdr:rowOff>
    </xdr:to>
    <xdr:sp macro="" textlink="">
      <xdr:nvSpPr>
        <xdr:cNvPr id="201" name="楕円 200"/>
        <xdr:cNvSpPr/>
      </xdr:nvSpPr>
      <xdr:spPr>
        <a:xfrm>
          <a:off x="1968500" y="1325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148961</xdr:rowOff>
    </xdr:from>
    <xdr:ext cx="599010" cy="259045"/>
    <xdr:sp macro="" textlink="">
      <xdr:nvSpPr>
        <xdr:cNvPr id="202" name="テキスト ボックス 201"/>
        <xdr:cNvSpPr txBox="1"/>
      </xdr:nvSpPr>
      <xdr:spPr>
        <a:xfrm>
          <a:off x="1719795" y="13350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81310</xdr:rowOff>
    </xdr:from>
    <xdr:to>
      <xdr:col>6</xdr:col>
      <xdr:colOff>38100</xdr:colOff>
      <xdr:row>78</xdr:row>
      <xdr:rowOff>11460</xdr:rowOff>
    </xdr:to>
    <xdr:sp macro="" textlink="">
      <xdr:nvSpPr>
        <xdr:cNvPr id="203" name="楕円 202"/>
        <xdr:cNvSpPr/>
      </xdr:nvSpPr>
      <xdr:spPr>
        <a:xfrm>
          <a:off x="1079500" y="1328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2587</xdr:rowOff>
    </xdr:from>
    <xdr:ext cx="599010" cy="259045"/>
    <xdr:sp macro="" textlink="">
      <xdr:nvSpPr>
        <xdr:cNvPr id="204" name="テキスト ボックス 203"/>
        <xdr:cNvSpPr txBox="1"/>
      </xdr:nvSpPr>
      <xdr:spPr>
        <a:xfrm>
          <a:off x="830795" y="13375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146777</xdr:rowOff>
    </xdr:from>
    <xdr:to>
      <xdr:col>24</xdr:col>
      <xdr:colOff>62865</xdr:colOff>
      <xdr:row>99</xdr:row>
      <xdr:rowOff>597</xdr:rowOff>
    </xdr:to>
    <xdr:cxnSp macro="">
      <xdr:nvCxnSpPr>
        <xdr:cNvPr id="230" name="直線コネクタ 229"/>
        <xdr:cNvCxnSpPr/>
      </xdr:nvCxnSpPr>
      <xdr:spPr>
        <a:xfrm flipV="1">
          <a:off x="4633595" y="15405827"/>
          <a:ext cx="1270" cy="156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4424</xdr:rowOff>
    </xdr:from>
    <xdr:ext cx="534377" cy="259045"/>
    <xdr:sp macro="" textlink="">
      <xdr:nvSpPr>
        <xdr:cNvPr id="231" name="衛生費最小値テキスト"/>
        <xdr:cNvSpPr txBox="1"/>
      </xdr:nvSpPr>
      <xdr:spPr>
        <a:xfrm>
          <a:off x="4686300" y="1697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597</xdr:rowOff>
    </xdr:from>
    <xdr:to>
      <xdr:col>24</xdr:col>
      <xdr:colOff>152400</xdr:colOff>
      <xdr:row>99</xdr:row>
      <xdr:rowOff>597</xdr:rowOff>
    </xdr:to>
    <xdr:cxnSp macro="">
      <xdr:nvCxnSpPr>
        <xdr:cNvPr id="232" name="直線コネクタ 231"/>
        <xdr:cNvCxnSpPr/>
      </xdr:nvCxnSpPr>
      <xdr:spPr>
        <a:xfrm>
          <a:off x="4546600" y="1697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93454</xdr:rowOff>
    </xdr:from>
    <xdr:ext cx="599010" cy="259045"/>
    <xdr:sp macro="" textlink="">
      <xdr:nvSpPr>
        <xdr:cNvPr id="233" name="衛生費最大値テキスト"/>
        <xdr:cNvSpPr txBox="1"/>
      </xdr:nvSpPr>
      <xdr:spPr>
        <a:xfrm>
          <a:off x="4686300" y="1518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510,333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146777</xdr:rowOff>
    </xdr:from>
    <xdr:to>
      <xdr:col>24</xdr:col>
      <xdr:colOff>152400</xdr:colOff>
      <xdr:row>89</xdr:row>
      <xdr:rowOff>146777</xdr:rowOff>
    </xdr:to>
    <xdr:cxnSp macro="">
      <xdr:nvCxnSpPr>
        <xdr:cNvPr id="234" name="直線コネクタ 233"/>
        <xdr:cNvCxnSpPr/>
      </xdr:nvCxnSpPr>
      <xdr:spPr>
        <a:xfrm>
          <a:off x="4546600" y="1540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135060</xdr:rowOff>
    </xdr:from>
    <xdr:to>
      <xdr:col>24</xdr:col>
      <xdr:colOff>63500</xdr:colOff>
      <xdr:row>97</xdr:row>
      <xdr:rowOff>139968</xdr:rowOff>
    </xdr:to>
    <xdr:cxnSp macro="">
      <xdr:nvCxnSpPr>
        <xdr:cNvPr id="235" name="直線コネクタ 234"/>
        <xdr:cNvCxnSpPr/>
      </xdr:nvCxnSpPr>
      <xdr:spPr>
        <a:xfrm flipV="1">
          <a:off x="3797300" y="16765710"/>
          <a:ext cx="838200" cy="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45319</xdr:rowOff>
    </xdr:from>
    <xdr:ext cx="599010" cy="259045"/>
    <xdr:sp macro="" textlink="">
      <xdr:nvSpPr>
        <xdr:cNvPr id="236" name="衛生費平均値テキスト"/>
        <xdr:cNvSpPr txBox="1"/>
      </xdr:nvSpPr>
      <xdr:spPr>
        <a:xfrm>
          <a:off x="4686300" y="165045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22442</xdr:rowOff>
    </xdr:from>
    <xdr:to>
      <xdr:col>24</xdr:col>
      <xdr:colOff>114300</xdr:colOff>
      <xdr:row>97</xdr:row>
      <xdr:rowOff>124042</xdr:rowOff>
    </xdr:to>
    <xdr:sp macro="" textlink="">
      <xdr:nvSpPr>
        <xdr:cNvPr id="237" name="フローチャート: 判断 236"/>
        <xdr:cNvSpPr/>
      </xdr:nvSpPr>
      <xdr:spPr>
        <a:xfrm>
          <a:off x="45847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139968</xdr:rowOff>
    </xdr:from>
    <xdr:to>
      <xdr:col>19</xdr:col>
      <xdr:colOff>177800</xdr:colOff>
      <xdr:row>97</xdr:row>
      <xdr:rowOff>168686</xdr:rowOff>
    </xdr:to>
    <xdr:cxnSp macro="">
      <xdr:nvCxnSpPr>
        <xdr:cNvPr id="238" name="直線コネクタ 237"/>
        <xdr:cNvCxnSpPr/>
      </xdr:nvCxnSpPr>
      <xdr:spPr>
        <a:xfrm flipV="1">
          <a:off x="2908300" y="16770618"/>
          <a:ext cx="889000" cy="28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50691</xdr:rowOff>
    </xdr:from>
    <xdr:to>
      <xdr:col>20</xdr:col>
      <xdr:colOff>38100</xdr:colOff>
      <xdr:row>97</xdr:row>
      <xdr:rowOff>152291</xdr:rowOff>
    </xdr:to>
    <xdr:sp macro="" textlink="">
      <xdr:nvSpPr>
        <xdr:cNvPr id="239" name="フローチャート: 判断 238"/>
        <xdr:cNvSpPr/>
      </xdr:nvSpPr>
      <xdr:spPr>
        <a:xfrm>
          <a:off x="3746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168818</xdr:rowOff>
    </xdr:from>
    <xdr:ext cx="599010" cy="259045"/>
    <xdr:sp macro="" textlink="">
      <xdr:nvSpPr>
        <xdr:cNvPr id="240" name="テキスト ボックス 239"/>
        <xdr:cNvSpPr txBox="1"/>
      </xdr:nvSpPr>
      <xdr:spPr>
        <a:xfrm>
          <a:off x="3497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149589</xdr:rowOff>
    </xdr:from>
    <xdr:to>
      <xdr:col>15</xdr:col>
      <xdr:colOff>50800</xdr:colOff>
      <xdr:row>97</xdr:row>
      <xdr:rowOff>168686</xdr:rowOff>
    </xdr:to>
    <xdr:cxnSp macro="">
      <xdr:nvCxnSpPr>
        <xdr:cNvPr id="241" name="直線コネクタ 240"/>
        <xdr:cNvCxnSpPr/>
      </xdr:nvCxnSpPr>
      <xdr:spPr>
        <a:xfrm>
          <a:off x="2019300" y="16780239"/>
          <a:ext cx="889000" cy="19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27260</xdr:rowOff>
    </xdr:from>
    <xdr:to>
      <xdr:col>15</xdr:col>
      <xdr:colOff>101600</xdr:colOff>
      <xdr:row>97</xdr:row>
      <xdr:rowOff>128860</xdr:rowOff>
    </xdr:to>
    <xdr:sp macro="" textlink="">
      <xdr:nvSpPr>
        <xdr:cNvPr id="242" name="フローチャート: 判断 241"/>
        <xdr:cNvSpPr/>
      </xdr:nvSpPr>
      <xdr:spPr>
        <a:xfrm>
          <a:off x="2857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145387</xdr:rowOff>
    </xdr:from>
    <xdr:ext cx="599010" cy="259045"/>
    <xdr:sp macro="" textlink="">
      <xdr:nvSpPr>
        <xdr:cNvPr id="243" name="テキスト ボックス 242"/>
        <xdr:cNvSpPr txBox="1"/>
      </xdr:nvSpPr>
      <xdr:spPr>
        <a:xfrm>
          <a:off x="2608795" y="1643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149589</xdr:rowOff>
    </xdr:from>
    <xdr:to>
      <xdr:col>10</xdr:col>
      <xdr:colOff>114300</xdr:colOff>
      <xdr:row>98</xdr:row>
      <xdr:rowOff>22324</xdr:rowOff>
    </xdr:to>
    <xdr:cxnSp macro="">
      <xdr:nvCxnSpPr>
        <xdr:cNvPr id="244" name="直線コネクタ 243"/>
        <xdr:cNvCxnSpPr/>
      </xdr:nvCxnSpPr>
      <xdr:spPr>
        <a:xfrm flipV="1">
          <a:off x="1130300" y="16780239"/>
          <a:ext cx="889000" cy="4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33269</xdr:rowOff>
    </xdr:from>
    <xdr:to>
      <xdr:col>10</xdr:col>
      <xdr:colOff>165100</xdr:colOff>
      <xdr:row>97</xdr:row>
      <xdr:rowOff>134869</xdr:rowOff>
    </xdr:to>
    <xdr:sp macro="" textlink="">
      <xdr:nvSpPr>
        <xdr:cNvPr id="245" name="フローチャート: 判断 244"/>
        <xdr:cNvSpPr/>
      </xdr:nvSpPr>
      <xdr:spPr>
        <a:xfrm>
          <a:off x="1968500" y="166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151396</xdr:rowOff>
    </xdr:from>
    <xdr:ext cx="599010" cy="259045"/>
    <xdr:sp macro="" textlink="">
      <xdr:nvSpPr>
        <xdr:cNvPr id="246" name="テキスト ボックス 245"/>
        <xdr:cNvSpPr txBox="1"/>
      </xdr:nvSpPr>
      <xdr:spPr>
        <a:xfrm>
          <a:off x="1719795" y="16439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56530</xdr:rowOff>
    </xdr:from>
    <xdr:to>
      <xdr:col>6</xdr:col>
      <xdr:colOff>38100</xdr:colOff>
      <xdr:row>97</xdr:row>
      <xdr:rowOff>158130</xdr:rowOff>
    </xdr:to>
    <xdr:sp macro="" textlink="">
      <xdr:nvSpPr>
        <xdr:cNvPr id="247" name="フローチャート: 判断 246"/>
        <xdr:cNvSpPr/>
      </xdr:nvSpPr>
      <xdr:spPr>
        <a:xfrm>
          <a:off x="1079500" y="1668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3207</xdr:rowOff>
    </xdr:from>
    <xdr:ext cx="599010" cy="259045"/>
    <xdr:sp macro="" textlink="">
      <xdr:nvSpPr>
        <xdr:cNvPr id="248" name="テキスト ボックス 247"/>
        <xdr:cNvSpPr txBox="1"/>
      </xdr:nvSpPr>
      <xdr:spPr>
        <a:xfrm>
          <a:off x="830795" y="16462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84260</xdr:rowOff>
    </xdr:from>
    <xdr:to>
      <xdr:col>24</xdr:col>
      <xdr:colOff>114300</xdr:colOff>
      <xdr:row>98</xdr:row>
      <xdr:rowOff>14410</xdr:rowOff>
    </xdr:to>
    <xdr:sp macro="" textlink="">
      <xdr:nvSpPr>
        <xdr:cNvPr id="254" name="楕円 253"/>
        <xdr:cNvSpPr/>
      </xdr:nvSpPr>
      <xdr:spPr>
        <a:xfrm>
          <a:off x="4584700" y="1671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62687</xdr:rowOff>
    </xdr:from>
    <xdr:ext cx="534377" cy="259045"/>
    <xdr:sp macro="" textlink="">
      <xdr:nvSpPr>
        <xdr:cNvPr id="255" name="衛生費該当値テキスト"/>
        <xdr:cNvSpPr txBox="1"/>
      </xdr:nvSpPr>
      <xdr:spPr>
        <a:xfrm>
          <a:off x="4686300" y="1669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89168</xdr:rowOff>
    </xdr:from>
    <xdr:to>
      <xdr:col>20</xdr:col>
      <xdr:colOff>38100</xdr:colOff>
      <xdr:row>98</xdr:row>
      <xdr:rowOff>19318</xdr:rowOff>
    </xdr:to>
    <xdr:sp macro="" textlink="">
      <xdr:nvSpPr>
        <xdr:cNvPr id="256" name="楕円 255"/>
        <xdr:cNvSpPr/>
      </xdr:nvSpPr>
      <xdr:spPr>
        <a:xfrm>
          <a:off x="3746500" y="1671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10445</xdr:rowOff>
    </xdr:from>
    <xdr:ext cx="534377" cy="259045"/>
    <xdr:sp macro="" textlink="">
      <xdr:nvSpPr>
        <xdr:cNvPr id="257" name="テキスト ボックス 256"/>
        <xdr:cNvSpPr txBox="1"/>
      </xdr:nvSpPr>
      <xdr:spPr>
        <a:xfrm>
          <a:off x="3530111" y="1681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117886</xdr:rowOff>
    </xdr:from>
    <xdr:to>
      <xdr:col>15</xdr:col>
      <xdr:colOff>101600</xdr:colOff>
      <xdr:row>98</xdr:row>
      <xdr:rowOff>48036</xdr:rowOff>
    </xdr:to>
    <xdr:sp macro="" textlink="">
      <xdr:nvSpPr>
        <xdr:cNvPr id="258" name="楕円 257"/>
        <xdr:cNvSpPr/>
      </xdr:nvSpPr>
      <xdr:spPr>
        <a:xfrm>
          <a:off x="2857500" y="1674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39163</xdr:rowOff>
    </xdr:from>
    <xdr:ext cx="534377" cy="259045"/>
    <xdr:sp macro="" textlink="">
      <xdr:nvSpPr>
        <xdr:cNvPr id="259" name="テキスト ボックス 258"/>
        <xdr:cNvSpPr txBox="1"/>
      </xdr:nvSpPr>
      <xdr:spPr>
        <a:xfrm>
          <a:off x="2641111" y="1684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98789</xdr:rowOff>
    </xdr:from>
    <xdr:to>
      <xdr:col>10</xdr:col>
      <xdr:colOff>165100</xdr:colOff>
      <xdr:row>98</xdr:row>
      <xdr:rowOff>28939</xdr:rowOff>
    </xdr:to>
    <xdr:sp macro="" textlink="">
      <xdr:nvSpPr>
        <xdr:cNvPr id="260" name="楕円 259"/>
        <xdr:cNvSpPr/>
      </xdr:nvSpPr>
      <xdr:spPr>
        <a:xfrm>
          <a:off x="1968500" y="1672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20066</xdr:rowOff>
    </xdr:from>
    <xdr:ext cx="534377" cy="259045"/>
    <xdr:sp macro="" textlink="">
      <xdr:nvSpPr>
        <xdr:cNvPr id="261" name="テキスト ボックス 260"/>
        <xdr:cNvSpPr txBox="1"/>
      </xdr:nvSpPr>
      <xdr:spPr>
        <a:xfrm>
          <a:off x="1752111" y="1682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142974</xdr:rowOff>
    </xdr:from>
    <xdr:to>
      <xdr:col>6</xdr:col>
      <xdr:colOff>38100</xdr:colOff>
      <xdr:row>98</xdr:row>
      <xdr:rowOff>73124</xdr:rowOff>
    </xdr:to>
    <xdr:sp macro="" textlink="">
      <xdr:nvSpPr>
        <xdr:cNvPr id="262" name="楕円 261"/>
        <xdr:cNvSpPr/>
      </xdr:nvSpPr>
      <xdr:spPr>
        <a:xfrm>
          <a:off x="1079500" y="1677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64251</xdr:rowOff>
    </xdr:from>
    <xdr:ext cx="534377" cy="259045"/>
    <xdr:sp macro="" textlink="">
      <xdr:nvSpPr>
        <xdr:cNvPr id="263" name="テキスト ボックス 262"/>
        <xdr:cNvSpPr txBox="1"/>
      </xdr:nvSpPr>
      <xdr:spPr>
        <a:xfrm>
          <a:off x="863111" y="1686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90297</xdr:rowOff>
    </xdr:from>
    <xdr:to>
      <xdr:col>54</xdr:col>
      <xdr:colOff>189865</xdr:colOff>
      <xdr:row>39</xdr:row>
      <xdr:rowOff>44450</xdr:rowOff>
    </xdr:to>
    <xdr:cxnSp macro="">
      <xdr:nvCxnSpPr>
        <xdr:cNvPr id="287" name="直線コネクタ 286"/>
        <xdr:cNvCxnSpPr/>
      </xdr:nvCxnSpPr>
      <xdr:spPr>
        <a:xfrm flipV="1">
          <a:off x="10475595" y="5405247"/>
          <a:ext cx="1270" cy="132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36974</xdr:rowOff>
    </xdr:from>
    <xdr:ext cx="534377" cy="259045"/>
    <xdr:sp macro="" textlink="">
      <xdr:nvSpPr>
        <xdr:cNvPr id="290" name="労働費最大値テキスト"/>
        <xdr:cNvSpPr txBox="1"/>
      </xdr:nvSpPr>
      <xdr:spPr>
        <a:xfrm>
          <a:off x="10528300" y="518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90297</xdr:rowOff>
    </xdr:from>
    <xdr:to>
      <xdr:col>55</xdr:col>
      <xdr:colOff>88900</xdr:colOff>
      <xdr:row>31</xdr:row>
      <xdr:rowOff>90297</xdr:rowOff>
    </xdr:to>
    <xdr:cxnSp macro="">
      <xdr:nvCxnSpPr>
        <xdr:cNvPr id="291" name="直線コネクタ 290"/>
        <xdr:cNvCxnSpPr/>
      </xdr:nvCxnSpPr>
      <xdr:spPr>
        <a:xfrm>
          <a:off x="10388600" y="540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71755</xdr:rowOff>
    </xdr:from>
    <xdr:to>
      <xdr:col>55</xdr:col>
      <xdr:colOff>0</xdr:colOff>
      <xdr:row>36</xdr:row>
      <xdr:rowOff>96520</xdr:rowOff>
    </xdr:to>
    <xdr:cxnSp macro="">
      <xdr:nvCxnSpPr>
        <xdr:cNvPr id="292" name="直線コネクタ 291"/>
        <xdr:cNvCxnSpPr/>
      </xdr:nvCxnSpPr>
      <xdr:spPr>
        <a:xfrm flipV="1">
          <a:off x="9639300" y="624395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71899</xdr:rowOff>
    </xdr:from>
    <xdr:ext cx="378565" cy="259045"/>
    <xdr:sp macro="" textlink="">
      <xdr:nvSpPr>
        <xdr:cNvPr id="293" name="労働費平均値テキスト"/>
        <xdr:cNvSpPr txBox="1"/>
      </xdr:nvSpPr>
      <xdr:spPr>
        <a:xfrm>
          <a:off x="10528300" y="65869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93472</xdr:rowOff>
    </xdr:from>
    <xdr:to>
      <xdr:col>55</xdr:col>
      <xdr:colOff>50800</xdr:colOff>
      <xdr:row>39</xdr:row>
      <xdr:rowOff>23622</xdr:rowOff>
    </xdr:to>
    <xdr:sp macro="" textlink="">
      <xdr:nvSpPr>
        <xdr:cNvPr id="294" name="フローチャート: 判断 293"/>
        <xdr:cNvSpPr/>
      </xdr:nvSpPr>
      <xdr:spPr>
        <a:xfrm>
          <a:off x="104267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96520</xdr:rowOff>
    </xdr:from>
    <xdr:to>
      <xdr:col>50</xdr:col>
      <xdr:colOff>114300</xdr:colOff>
      <xdr:row>36</xdr:row>
      <xdr:rowOff>143510</xdr:rowOff>
    </xdr:to>
    <xdr:cxnSp macro="">
      <xdr:nvCxnSpPr>
        <xdr:cNvPr id="295" name="直線コネクタ 294"/>
        <xdr:cNvCxnSpPr/>
      </xdr:nvCxnSpPr>
      <xdr:spPr>
        <a:xfrm flipV="1">
          <a:off x="8750300" y="6268720"/>
          <a:ext cx="889000" cy="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98171</xdr:rowOff>
    </xdr:from>
    <xdr:to>
      <xdr:col>50</xdr:col>
      <xdr:colOff>165100</xdr:colOff>
      <xdr:row>39</xdr:row>
      <xdr:rowOff>28321</xdr:rowOff>
    </xdr:to>
    <xdr:sp macro="" textlink="">
      <xdr:nvSpPr>
        <xdr:cNvPr id="296" name="フローチャート: 判断 295"/>
        <xdr:cNvSpPr/>
      </xdr:nvSpPr>
      <xdr:spPr>
        <a:xfrm>
          <a:off x="9588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19448</xdr:rowOff>
    </xdr:from>
    <xdr:ext cx="378565" cy="259045"/>
    <xdr:sp macro="" textlink="">
      <xdr:nvSpPr>
        <xdr:cNvPr id="297" name="テキスト ボックス 296"/>
        <xdr:cNvSpPr txBox="1"/>
      </xdr:nvSpPr>
      <xdr:spPr>
        <a:xfrm>
          <a:off x="9450017" y="67059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87630</xdr:rowOff>
    </xdr:from>
    <xdr:to>
      <xdr:col>45</xdr:col>
      <xdr:colOff>177800</xdr:colOff>
      <xdr:row>36</xdr:row>
      <xdr:rowOff>143510</xdr:rowOff>
    </xdr:to>
    <xdr:cxnSp macro="">
      <xdr:nvCxnSpPr>
        <xdr:cNvPr id="298" name="直線コネクタ 297"/>
        <xdr:cNvCxnSpPr/>
      </xdr:nvCxnSpPr>
      <xdr:spPr>
        <a:xfrm>
          <a:off x="7861300" y="6259830"/>
          <a:ext cx="889000" cy="5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97663</xdr:rowOff>
    </xdr:from>
    <xdr:to>
      <xdr:col>46</xdr:col>
      <xdr:colOff>38100</xdr:colOff>
      <xdr:row>39</xdr:row>
      <xdr:rowOff>27813</xdr:rowOff>
    </xdr:to>
    <xdr:sp macro="" textlink="">
      <xdr:nvSpPr>
        <xdr:cNvPr id="299" name="フローチャート: 判断 298"/>
        <xdr:cNvSpPr/>
      </xdr:nvSpPr>
      <xdr:spPr>
        <a:xfrm>
          <a:off x="8699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18940</xdr:rowOff>
    </xdr:from>
    <xdr:ext cx="378565" cy="259045"/>
    <xdr:sp macro="" textlink="">
      <xdr:nvSpPr>
        <xdr:cNvPr id="300" name="テキスト ボックス 299"/>
        <xdr:cNvSpPr txBox="1"/>
      </xdr:nvSpPr>
      <xdr:spPr>
        <a:xfrm>
          <a:off x="8561017" y="6705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1397</xdr:rowOff>
    </xdr:from>
    <xdr:to>
      <xdr:col>41</xdr:col>
      <xdr:colOff>50800</xdr:colOff>
      <xdr:row>36</xdr:row>
      <xdr:rowOff>87630</xdr:rowOff>
    </xdr:to>
    <xdr:cxnSp macro="">
      <xdr:nvCxnSpPr>
        <xdr:cNvPr id="301" name="直線コネクタ 300"/>
        <xdr:cNvCxnSpPr/>
      </xdr:nvCxnSpPr>
      <xdr:spPr>
        <a:xfrm>
          <a:off x="6972300" y="6173597"/>
          <a:ext cx="889000" cy="86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163830</xdr:rowOff>
    </xdr:from>
    <xdr:to>
      <xdr:col>41</xdr:col>
      <xdr:colOff>101600</xdr:colOff>
      <xdr:row>38</xdr:row>
      <xdr:rowOff>93980</xdr:rowOff>
    </xdr:to>
    <xdr:sp macro="" textlink="">
      <xdr:nvSpPr>
        <xdr:cNvPr id="302" name="フローチャート: 判断 301"/>
        <xdr:cNvSpPr/>
      </xdr:nvSpPr>
      <xdr:spPr>
        <a:xfrm>
          <a:off x="7810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85107</xdr:rowOff>
    </xdr:from>
    <xdr:ext cx="469744" cy="259045"/>
    <xdr:sp macro="" textlink="">
      <xdr:nvSpPr>
        <xdr:cNvPr id="303" name="テキスト ボックス 302"/>
        <xdr:cNvSpPr txBox="1"/>
      </xdr:nvSpPr>
      <xdr:spPr>
        <a:xfrm>
          <a:off x="7626428" y="6600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39878</xdr:rowOff>
    </xdr:from>
    <xdr:to>
      <xdr:col>36</xdr:col>
      <xdr:colOff>165100</xdr:colOff>
      <xdr:row>38</xdr:row>
      <xdr:rowOff>141478</xdr:rowOff>
    </xdr:to>
    <xdr:sp macro="" textlink="">
      <xdr:nvSpPr>
        <xdr:cNvPr id="304" name="フローチャート: 判断 303"/>
        <xdr:cNvSpPr/>
      </xdr:nvSpPr>
      <xdr:spPr>
        <a:xfrm>
          <a:off x="6921500" y="655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132605</xdr:rowOff>
    </xdr:from>
    <xdr:ext cx="378565" cy="259045"/>
    <xdr:sp macro="" textlink="">
      <xdr:nvSpPr>
        <xdr:cNvPr id="305" name="テキスト ボックス 304"/>
        <xdr:cNvSpPr txBox="1"/>
      </xdr:nvSpPr>
      <xdr:spPr>
        <a:xfrm>
          <a:off x="6783017" y="6647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20955</xdr:rowOff>
    </xdr:from>
    <xdr:to>
      <xdr:col>55</xdr:col>
      <xdr:colOff>50800</xdr:colOff>
      <xdr:row>36</xdr:row>
      <xdr:rowOff>122555</xdr:rowOff>
    </xdr:to>
    <xdr:sp macro="" textlink="">
      <xdr:nvSpPr>
        <xdr:cNvPr id="311" name="楕円 310"/>
        <xdr:cNvSpPr/>
      </xdr:nvSpPr>
      <xdr:spPr>
        <a:xfrm>
          <a:off x="10426700" y="619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43832</xdr:rowOff>
    </xdr:from>
    <xdr:ext cx="469744" cy="259045"/>
    <xdr:sp macro="" textlink="">
      <xdr:nvSpPr>
        <xdr:cNvPr id="312" name="労働費該当値テキスト"/>
        <xdr:cNvSpPr txBox="1"/>
      </xdr:nvSpPr>
      <xdr:spPr>
        <a:xfrm>
          <a:off x="10528300" y="6044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45720</xdr:rowOff>
    </xdr:from>
    <xdr:to>
      <xdr:col>50</xdr:col>
      <xdr:colOff>165100</xdr:colOff>
      <xdr:row>36</xdr:row>
      <xdr:rowOff>147320</xdr:rowOff>
    </xdr:to>
    <xdr:sp macro="" textlink="">
      <xdr:nvSpPr>
        <xdr:cNvPr id="313" name="楕円 312"/>
        <xdr:cNvSpPr/>
      </xdr:nvSpPr>
      <xdr:spPr>
        <a:xfrm>
          <a:off x="95885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163847</xdr:rowOff>
    </xdr:from>
    <xdr:ext cx="469744" cy="259045"/>
    <xdr:sp macro="" textlink="">
      <xdr:nvSpPr>
        <xdr:cNvPr id="314" name="テキスト ボックス 313"/>
        <xdr:cNvSpPr txBox="1"/>
      </xdr:nvSpPr>
      <xdr:spPr>
        <a:xfrm>
          <a:off x="9404428" y="5993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92710</xdr:rowOff>
    </xdr:from>
    <xdr:to>
      <xdr:col>46</xdr:col>
      <xdr:colOff>38100</xdr:colOff>
      <xdr:row>37</xdr:row>
      <xdr:rowOff>22860</xdr:rowOff>
    </xdr:to>
    <xdr:sp macro="" textlink="">
      <xdr:nvSpPr>
        <xdr:cNvPr id="315" name="楕円 314"/>
        <xdr:cNvSpPr/>
      </xdr:nvSpPr>
      <xdr:spPr>
        <a:xfrm>
          <a:off x="8699500" y="626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39387</xdr:rowOff>
    </xdr:from>
    <xdr:ext cx="469744" cy="259045"/>
    <xdr:sp macro="" textlink="">
      <xdr:nvSpPr>
        <xdr:cNvPr id="316" name="テキスト ボックス 315"/>
        <xdr:cNvSpPr txBox="1"/>
      </xdr:nvSpPr>
      <xdr:spPr>
        <a:xfrm>
          <a:off x="8515428" y="6040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36830</xdr:rowOff>
    </xdr:from>
    <xdr:to>
      <xdr:col>41</xdr:col>
      <xdr:colOff>101600</xdr:colOff>
      <xdr:row>36</xdr:row>
      <xdr:rowOff>138430</xdr:rowOff>
    </xdr:to>
    <xdr:sp macro="" textlink="">
      <xdr:nvSpPr>
        <xdr:cNvPr id="317" name="楕円 316"/>
        <xdr:cNvSpPr/>
      </xdr:nvSpPr>
      <xdr:spPr>
        <a:xfrm>
          <a:off x="78105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154957</xdr:rowOff>
    </xdr:from>
    <xdr:ext cx="469744" cy="259045"/>
    <xdr:sp macro="" textlink="">
      <xdr:nvSpPr>
        <xdr:cNvPr id="318" name="テキスト ボックス 317"/>
        <xdr:cNvSpPr txBox="1"/>
      </xdr:nvSpPr>
      <xdr:spPr>
        <a:xfrm>
          <a:off x="7626428" y="598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122047</xdr:rowOff>
    </xdr:from>
    <xdr:to>
      <xdr:col>36</xdr:col>
      <xdr:colOff>165100</xdr:colOff>
      <xdr:row>36</xdr:row>
      <xdr:rowOff>52197</xdr:rowOff>
    </xdr:to>
    <xdr:sp macro="" textlink="">
      <xdr:nvSpPr>
        <xdr:cNvPr id="319" name="楕円 318"/>
        <xdr:cNvSpPr/>
      </xdr:nvSpPr>
      <xdr:spPr>
        <a:xfrm>
          <a:off x="6921500" y="612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68724</xdr:rowOff>
    </xdr:from>
    <xdr:ext cx="469744" cy="259045"/>
    <xdr:sp macro="" textlink="">
      <xdr:nvSpPr>
        <xdr:cNvPr id="320" name="テキスト ボックス 319"/>
        <xdr:cNvSpPr txBox="1"/>
      </xdr:nvSpPr>
      <xdr:spPr>
        <a:xfrm>
          <a:off x="6737428" y="5898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0" name="テキスト ボックス 339"/>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76435</xdr:rowOff>
    </xdr:from>
    <xdr:to>
      <xdr:col>54</xdr:col>
      <xdr:colOff>189865</xdr:colOff>
      <xdr:row>59</xdr:row>
      <xdr:rowOff>17046</xdr:rowOff>
    </xdr:to>
    <xdr:cxnSp macro="">
      <xdr:nvCxnSpPr>
        <xdr:cNvPr id="344" name="直線コネクタ 343"/>
        <xdr:cNvCxnSpPr/>
      </xdr:nvCxnSpPr>
      <xdr:spPr>
        <a:xfrm flipV="1">
          <a:off x="10475595" y="8648935"/>
          <a:ext cx="1270" cy="1483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20873</xdr:rowOff>
    </xdr:from>
    <xdr:ext cx="534377" cy="259045"/>
    <xdr:sp macro="" textlink="">
      <xdr:nvSpPr>
        <xdr:cNvPr id="345" name="農林水産業費最小値テキスト"/>
        <xdr:cNvSpPr txBox="1"/>
      </xdr:nvSpPr>
      <xdr:spPr>
        <a:xfrm>
          <a:off x="10528300" y="1013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17046</xdr:rowOff>
    </xdr:from>
    <xdr:to>
      <xdr:col>55</xdr:col>
      <xdr:colOff>88900</xdr:colOff>
      <xdr:row>59</xdr:row>
      <xdr:rowOff>17046</xdr:rowOff>
    </xdr:to>
    <xdr:cxnSp macro="">
      <xdr:nvCxnSpPr>
        <xdr:cNvPr id="346" name="直線コネクタ 345"/>
        <xdr:cNvCxnSpPr/>
      </xdr:nvCxnSpPr>
      <xdr:spPr>
        <a:xfrm>
          <a:off x="10388600" y="1013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23112</xdr:rowOff>
    </xdr:from>
    <xdr:ext cx="690189" cy="259045"/>
    <xdr:sp macro="" textlink="">
      <xdr:nvSpPr>
        <xdr:cNvPr id="347" name="農林水産業費最大値テキスト"/>
        <xdr:cNvSpPr txBox="1"/>
      </xdr:nvSpPr>
      <xdr:spPr>
        <a:xfrm>
          <a:off x="10528300" y="84241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1,189,815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76435</xdr:rowOff>
    </xdr:from>
    <xdr:to>
      <xdr:col>55</xdr:col>
      <xdr:colOff>88900</xdr:colOff>
      <xdr:row>50</xdr:row>
      <xdr:rowOff>76435</xdr:rowOff>
    </xdr:to>
    <xdr:cxnSp macro="">
      <xdr:nvCxnSpPr>
        <xdr:cNvPr id="348" name="直線コネクタ 347"/>
        <xdr:cNvCxnSpPr/>
      </xdr:nvCxnSpPr>
      <xdr:spPr>
        <a:xfrm>
          <a:off x="10388600" y="864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53591</xdr:rowOff>
    </xdr:from>
    <xdr:to>
      <xdr:col>55</xdr:col>
      <xdr:colOff>0</xdr:colOff>
      <xdr:row>57</xdr:row>
      <xdr:rowOff>158105</xdr:rowOff>
    </xdr:to>
    <xdr:cxnSp macro="">
      <xdr:nvCxnSpPr>
        <xdr:cNvPr id="349" name="直線コネクタ 348"/>
        <xdr:cNvCxnSpPr/>
      </xdr:nvCxnSpPr>
      <xdr:spPr>
        <a:xfrm flipV="1">
          <a:off x="9639300" y="9826241"/>
          <a:ext cx="838200" cy="104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115107</xdr:rowOff>
    </xdr:from>
    <xdr:ext cx="599010" cy="259045"/>
    <xdr:sp macro="" textlink="">
      <xdr:nvSpPr>
        <xdr:cNvPr id="350" name="農林水産業費平均値テキスト"/>
        <xdr:cNvSpPr txBox="1"/>
      </xdr:nvSpPr>
      <xdr:spPr>
        <a:xfrm>
          <a:off x="10528300" y="9887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136680</xdr:rowOff>
    </xdr:from>
    <xdr:to>
      <xdr:col>55</xdr:col>
      <xdr:colOff>50800</xdr:colOff>
      <xdr:row>58</xdr:row>
      <xdr:rowOff>66830</xdr:rowOff>
    </xdr:to>
    <xdr:sp macro="" textlink="">
      <xdr:nvSpPr>
        <xdr:cNvPr id="351" name="フローチャート: 判断 350"/>
        <xdr:cNvSpPr/>
      </xdr:nvSpPr>
      <xdr:spPr>
        <a:xfrm>
          <a:off x="104267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65350</xdr:rowOff>
    </xdr:from>
    <xdr:to>
      <xdr:col>50</xdr:col>
      <xdr:colOff>114300</xdr:colOff>
      <xdr:row>57</xdr:row>
      <xdr:rowOff>158105</xdr:rowOff>
    </xdr:to>
    <xdr:cxnSp macro="">
      <xdr:nvCxnSpPr>
        <xdr:cNvPr id="352" name="直線コネクタ 351"/>
        <xdr:cNvCxnSpPr/>
      </xdr:nvCxnSpPr>
      <xdr:spPr>
        <a:xfrm>
          <a:off x="8750300" y="9838000"/>
          <a:ext cx="889000" cy="9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130231</xdr:rowOff>
    </xdr:from>
    <xdr:to>
      <xdr:col>50</xdr:col>
      <xdr:colOff>165100</xdr:colOff>
      <xdr:row>58</xdr:row>
      <xdr:rowOff>60381</xdr:rowOff>
    </xdr:to>
    <xdr:sp macro="" textlink="">
      <xdr:nvSpPr>
        <xdr:cNvPr id="353" name="フローチャート: 判断 352"/>
        <xdr:cNvSpPr/>
      </xdr:nvSpPr>
      <xdr:spPr>
        <a:xfrm>
          <a:off x="9588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51508</xdr:rowOff>
    </xdr:from>
    <xdr:ext cx="599010" cy="259045"/>
    <xdr:sp macro="" textlink="">
      <xdr:nvSpPr>
        <xdr:cNvPr id="354" name="テキスト ボックス 353"/>
        <xdr:cNvSpPr txBox="1"/>
      </xdr:nvSpPr>
      <xdr:spPr>
        <a:xfrm>
          <a:off x="9339795" y="9995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65350</xdr:rowOff>
    </xdr:from>
    <xdr:to>
      <xdr:col>45</xdr:col>
      <xdr:colOff>177800</xdr:colOff>
      <xdr:row>57</xdr:row>
      <xdr:rowOff>140626</xdr:rowOff>
    </xdr:to>
    <xdr:cxnSp macro="">
      <xdr:nvCxnSpPr>
        <xdr:cNvPr id="355" name="直線コネクタ 354"/>
        <xdr:cNvCxnSpPr/>
      </xdr:nvCxnSpPr>
      <xdr:spPr>
        <a:xfrm flipV="1">
          <a:off x="7861300" y="9838000"/>
          <a:ext cx="889000" cy="75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118786</xdr:rowOff>
    </xdr:from>
    <xdr:to>
      <xdr:col>46</xdr:col>
      <xdr:colOff>38100</xdr:colOff>
      <xdr:row>58</xdr:row>
      <xdr:rowOff>48936</xdr:rowOff>
    </xdr:to>
    <xdr:sp macro="" textlink="">
      <xdr:nvSpPr>
        <xdr:cNvPr id="356" name="フローチャート: 判断 355"/>
        <xdr:cNvSpPr/>
      </xdr:nvSpPr>
      <xdr:spPr>
        <a:xfrm>
          <a:off x="8699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40063</xdr:rowOff>
    </xdr:from>
    <xdr:ext cx="599010" cy="259045"/>
    <xdr:sp macro="" textlink="">
      <xdr:nvSpPr>
        <xdr:cNvPr id="357" name="テキスト ボックス 356"/>
        <xdr:cNvSpPr txBox="1"/>
      </xdr:nvSpPr>
      <xdr:spPr>
        <a:xfrm>
          <a:off x="8450795" y="9984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68026</xdr:rowOff>
    </xdr:from>
    <xdr:to>
      <xdr:col>41</xdr:col>
      <xdr:colOff>50800</xdr:colOff>
      <xdr:row>57</xdr:row>
      <xdr:rowOff>140626</xdr:rowOff>
    </xdr:to>
    <xdr:cxnSp macro="">
      <xdr:nvCxnSpPr>
        <xdr:cNvPr id="358" name="直線コネクタ 357"/>
        <xdr:cNvCxnSpPr/>
      </xdr:nvCxnSpPr>
      <xdr:spPr>
        <a:xfrm>
          <a:off x="6972300" y="9840676"/>
          <a:ext cx="889000" cy="7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120186</xdr:rowOff>
    </xdr:from>
    <xdr:to>
      <xdr:col>41</xdr:col>
      <xdr:colOff>101600</xdr:colOff>
      <xdr:row>58</xdr:row>
      <xdr:rowOff>50336</xdr:rowOff>
    </xdr:to>
    <xdr:sp macro="" textlink="">
      <xdr:nvSpPr>
        <xdr:cNvPr id="359" name="フローチャート: 判断 358"/>
        <xdr:cNvSpPr/>
      </xdr:nvSpPr>
      <xdr:spPr>
        <a:xfrm>
          <a:off x="7810500" y="98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41463</xdr:rowOff>
    </xdr:from>
    <xdr:ext cx="599010" cy="259045"/>
    <xdr:sp macro="" textlink="">
      <xdr:nvSpPr>
        <xdr:cNvPr id="360" name="テキスト ボックス 359"/>
        <xdr:cNvSpPr txBox="1"/>
      </xdr:nvSpPr>
      <xdr:spPr>
        <a:xfrm>
          <a:off x="7561795" y="998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138142</xdr:rowOff>
    </xdr:from>
    <xdr:to>
      <xdr:col>36</xdr:col>
      <xdr:colOff>165100</xdr:colOff>
      <xdr:row>58</xdr:row>
      <xdr:rowOff>68292</xdr:rowOff>
    </xdr:to>
    <xdr:sp macro="" textlink="">
      <xdr:nvSpPr>
        <xdr:cNvPr id="361" name="フローチャート: 判断 360"/>
        <xdr:cNvSpPr/>
      </xdr:nvSpPr>
      <xdr:spPr>
        <a:xfrm>
          <a:off x="6921500" y="99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59419</xdr:rowOff>
    </xdr:from>
    <xdr:ext cx="599010" cy="259045"/>
    <xdr:sp macro="" textlink="">
      <xdr:nvSpPr>
        <xdr:cNvPr id="362" name="テキスト ボックス 361"/>
        <xdr:cNvSpPr txBox="1"/>
      </xdr:nvSpPr>
      <xdr:spPr>
        <a:xfrm>
          <a:off x="6672795" y="10003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2791</xdr:rowOff>
    </xdr:from>
    <xdr:to>
      <xdr:col>55</xdr:col>
      <xdr:colOff>50800</xdr:colOff>
      <xdr:row>57</xdr:row>
      <xdr:rowOff>104391</xdr:rowOff>
    </xdr:to>
    <xdr:sp macro="" textlink="">
      <xdr:nvSpPr>
        <xdr:cNvPr id="368" name="楕円 367"/>
        <xdr:cNvSpPr/>
      </xdr:nvSpPr>
      <xdr:spPr>
        <a:xfrm>
          <a:off x="10426700" y="977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25668</xdr:rowOff>
    </xdr:from>
    <xdr:ext cx="599010" cy="259045"/>
    <xdr:sp macro="" textlink="">
      <xdr:nvSpPr>
        <xdr:cNvPr id="369" name="農林水産業費該当値テキスト"/>
        <xdr:cNvSpPr txBox="1"/>
      </xdr:nvSpPr>
      <xdr:spPr>
        <a:xfrm>
          <a:off x="10528300" y="9626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107305</xdr:rowOff>
    </xdr:from>
    <xdr:to>
      <xdr:col>50</xdr:col>
      <xdr:colOff>165100</xdr:colOff>
      <xdr:row>58</xdr:row>
      <xdr:rowOff>37455</xdr:rowOff>
    </xdr:to>
    <xdr:sp macro="" textlink="">
      <xdr:nvSpPr>
        <xdr:cNvPr id="370" name="楕円 369"/>
        <xdr:cNvSpPr/>
      </xdr:nvSpPr>
      <xdr:spPr>
        <a:xfrm>
          <a:off x="9588500" y="987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53982</xdr:rowOff>
    </xdr:from>
    <xdr:ext cx="599010" cy="259045"/>
    <xdr:sp macro="" textlink="">
      <xdr:nvSpPr>
        <xdr:cNvPr id="371" name="テキスト ボックス 370"/>
        <xdr:cNvSpPr txBox="1"/>
      </xdr:nvSpPr>
      <xdr:spPr>
        <a:xfrm>
          <a:off x="9339795" y="9655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14550</xdr:rowOff>
    </xdr:from>
    <xdr:to>
      <xdr:col>46</xdr:col>
      <xdr:colOff>38100</xdr:colOff>
      <xdr:row>57</xdr:row>
      <xdr:rowOff>116150</xdr:rowOff>
    </xdr:to>
    <xdr:sp macro="" textlink="">
      <xdr:nvSpPr>
        <xdr:cNvPr id="372" name="楕円 371"/>
        <xdr:cNvSpPr/>
      </xdr:nvSpPr>
      <xdr:spPr>
        <a:xfrm>
          <a:off x="8699500" y="978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132677</xdr:rowOff>
    </xdr:from>
    <xdr:ext cx="599010" cy="259045"/>
    <xdr:sp macro="" textlink="">
      <xdr:nvSpPr>
        <xdr:cNvPr id="373" name="テキスト ボックス 372"/>
        <xdr:cNvSpPr txBox="1"/>
      </xdr:nvSpPr>
      <xdr:spPr>
        <a:xfrm>
          <a:off x="8450795" y="9562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89826</xdr:rowOff>
    </xdr:from>
    <xdr:to>
      <xdr:col>41</xdr:col>
      <xdr:colOff>101600</xdr:colOff>
      <xdr:row>58</xdr:row>
      <xdr:rowOff>19976</xdr:rowOff>
    </xdr:to>
    <xdr:sp macro="" textlink="">
      <xdr:nvSpPr>
        <xdr:cNvPr id="374" name="楕円 373"/>
        <xdr:cNvSpPr/>
      </xdr:nvSpPr>
      <xdr:spPr>
        <a:xfrm>
          <a:off x="7810500" y="986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36503</xdr:rowOff>
    </xdr:from>
    <xdr:ext cx="599010" cy="259045"/>
    <xdr:sp macro="" textlink="">
      <xdr:nvSpPr>
        <xdr:cNvPr id="375" name="テキスト ボックス 374"/>
        <xdr:cNvSpPr txBox="1"/>
      </xdr:nvSpPr>
      <xdr:spPr>
        <a:xfrm>
          <a:off x="7561795" y="9637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17226</xdr:rowOff>
    </xdr:from>
    <xdr:to>
      <xdr:col>36</xdr:col>
      <xdr:colOff>165100</xdr:colOff>
      <xdr:row>57</xdr:row>
      <xdr:rowOff>118826</xdr:rowOff>
    </xdr:to>
    <xdr:sp macro="" textlink="">
      <xdr:nvSpPr>
        <xdr:cNvPr id="376" name="楕円 375"/>
        <xdr:cNvSpPr/>
      </xdr:nvSpPr>
      <xdr:spPr>
        <a:xfrm>
          <a:off x="6921500" y="978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135353</xdr:rowOff>
    </xdr:from>
    <xdr:ext cx="599010" cy="259045"/>
    <xdr:sp macro="" textlink="">
      <xdr:nvSpPr>
        <xdr:cNvPr id="377" name="テキスト ボックス 376"/>
        <xdr:cNvSpPr txBox="1"/>
      </xdr:nvSpPr>
      <xdr:spPr>
        <a:xfrm>
          <a:off x="6672795" y="956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70994</xdr:rowOff>
    </xdr:from>
    <xdr:to>
      <xdr:col>54</xdr:col>
      <xdr:colOff>189865</xdr:colOff>
      <xdr:row>79</xdr:row>
      <xdr:rowOff>41421</xdr:rowOff>
    </xdr:to>
    <xdr:cxnSp macro="">
      <xdr:nvCxnSpPr>
        <xdr:cNvPr id="401" name="直線コネクタ 400"/>
        <xdr:cNvCxnSpPr/>
      </xdr:nvCxnSpPr>
      <xdr:spPr>
        <a:xfrm flipV="1">
          <a:off x="10475595" y="12072494"/>
          <a:ext cx="1270" cy="151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45248</xdr:rowOff>
    </xdr:from>
    <xdr:ext cx="378565" cy="259045"/>
    <xdr:sp macro="" textlink="">
      <xdr:nvSpPr>
        <xdr:cNvPr id="402" name="商工費最小値テキスト"/>
        <xdr:cNvSpPr txBox="1"/>
      </xdr:nvSpPr>
      <xdr:spPr>
        <a:xfrm>
          <a:off x="10528300" y="13589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41421</xdr:rowOff>
    </xdr:from>
    <xdr:to>
      <xdr:col>55</xdr:col>
      <xdr:colOff>88900</xdr:colOff>
      <xdr:row>79</xdr:row>
      <xdr:rowOff>41421</xdr:rowOff>
    </xdr:to>
    <xdr:cxnSp macro="">
      <xdr:nvCxnSpPr>
        <xdr:cNvPr id="403" name="直線コネクタ 402"/>
        <xdr:cNvCxnSpPr/>
      </xdr:nvCxnSpPr>
      <xdr:spPr>
        <a:xfrm>
          <a:off x="10388600" y="1358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17671</xdr:rowOff>
    </xdr:from>
    <xdr:ext cx="599010" cy="259045"/>
    <xdr:sp macro="" textlink="">
      <xdr:nvSpPr>
        <xdr:cNvPr id="404" name="商工費最大値テキスト"/>
        <xdr:cNvSpPr txBox="1"/>
      </xdr:nvSpPr>
      <xdr:spPr>
        <a:xfrm>
          <a:off x="10528300" y="1184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70994</xdr:rowOff>
    </xdr:from>
    <xdr:to>
      <xdr:col>55</xdr:col>
      <xdr:colOff>88900</xdr:colOff>
      <xdr:row>70</xdr:row>
      <xdr:rowOff>70994</xdr:rowOff>
    </xdr:to>
    <xdr:cxnSp macro="">
      <xdr:nvCxnSpPr>
        <xdr:cNvPr id="405" name="直線コネクタ 404"/>
        <xdr:cNvCxnSpPr/>
      </xdr:nvCxnSpPr>
      <xdr:spPr>
        <a:xfrm>
          <a:off x="10388600" y="1207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25663</xdr:rowOff>
    </xdr:from>
    <xdr:to>
      <xdr:col>55</xdr:col>
      <xdr:colOff>0</xdr:colOff>
      <xdr:row>74</xdr:row>
      <xdr:rowOff>162259</xdr:rowOff>
    </xdr:to>
    <xdr:cxnSp macro="">
      <xdr:nvCxnSpPr>
        <xdr:cNvPr id="406" name="直線コネクタ 405"/>
        <xdr:cNvCxnSpPr/>
      </xdr:nvCxnSpPr>
      <xdr:spPr>
        <a:xfrm flipV="1">
          <a:off x="9639300" y="12198613"/>
          <a:ext cx="838200" cy="650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115284</xdr:rowOff>
    </xdr:from>
    <xdr:ext cx="534377" cy="259045"/>
    <xdr:sp macro="" textlink="">
      <xdr:nvSpPr>
        <xdr:cNvPr id="407" name="商工費平均値テキスト"/>
        <xdr:cNvSpPr txBox="1"/>
      </xdr:nvSpPr>
      <xdr:spPr>
        <a:xfrm>
          <a:off x="10528300" y="13316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136857</xdr:rowOff>
    </xdr:from>
    <xdr:to>
      <xdr:col>55</xdr:col>
      <xdr:colOff>50800</xdr:colOff>
      <xdr:row>78</xdr:row>
      <xdr:rowOff>67007</xdr:rowOff>
    </xdr:to>
    <xdr:sp macro="" textlink="">
      <xdr:nvSpPr>
        <xdr:cNvPr id="408" name="フローチャート: 判断 407"/>
        <xdr:cNvSpPr/>
      </xdr:nvSpPr>
      <xdr:spPr>
        <a:xfrm>
          <a:off x="10426700" y="1333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162259</xdr:rowOff>
    </xdr:from>
    <xdr:to>
      <xdr:col>50</xdr:col>
      <xdr:colOff>114300</xdr:colOff>
      <xdr:row>77</xdr:row>
      <xdr:rowOff>59717</xdr:rowOff>
    </xdr:to>
    <xdr:cxnSp macro="">
      <xdr:nvCxnSpPr>
        <xdr:cNvPr id="409" name="直線コネクタ 408"/>
        <xdr:cNvCxnSpPr/>
      </xdr:nvCxnSpPr>
      <xdr:spPr>
        <a:xfrm flipV="1">
          <a:off x="8750300" y="12849559"/>
          <a:ext cx="889000" cy="41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146115</xdr:rowOff>
    </xdr:from>
    <xdr:to>
      <xdr:col>50</xdr:col>
      <xdr:colOff>165100</xdr:colOff>
      <xdr:row>78</xdr:row>
      <xdr:rowOff>76265</xdr:rowOff>
    </xdr:to>
    <xdr:sp macro="" textlink="">
      <xdr:nvSpPr>
        <xdr:cNvPr id="410" name="フローチャート: 判断 409"/>
        <xdr:cNvSpPr/>
      </xdr:nvSpPr>
      <xdr:spPr>
        <a:xfrm>
          <a:off x="9588500" y="133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67392</xdr:rowOff>
    </xdr:from>
    <xdr:ext cx="534377" cy="259045"/>
    <xdr:sp macro="" textlink="">
      <xdr:nvSpPr>
        <xdr:cNvPr id="411" name="テキスト ボックス 410"/>
        <xdr:cNvSpPr txBox="1"/>
      </xdr:nvSpPr>
      <xdr:spPr>
        <a:xfrm>
          <a:off x="9372111" y="134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59717</xdr:rowOff>
    </xdr:from>
    <xdr:to>
      <xdr:col>45</xdr:col>
      <xdr:colOff>177800</xdr:colOff>
      <xdr:row>77</xdr:row>
      <xdr:rowOff>79053</xdr:rowOff>
    </xdr:to>
    <xdr:cxnSp macro="">
      <xdr:nvCxnSpPr>
        <xdr:cNvPr id="412" name="直線コネクタ 411"/>
        <xdr:cNvCxnSpPr/>
      </xdr:nvCxnSpPr>
      <xdr:spPr>
        <a:xfrm flipV="1">
          <a:off x="7861300" y="13261367"/>
          <a:ext cx="889000" cy="1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158024</xdr:rowOff>
    </xdr:from>
    <xdr:to>
      <xdr:col>46</xdr:col>
      <xdr:colOff>38100</xdr:colOff>
      <xdr:row>78</xdr:row>
      <xdr:rowOff>88174</xdr:rowOff>
    </xdr:to>
    <xdr:sp macro="" textlink="">
      <xdr:nvSpPr>
        <xdr:cNvPr id="413" name="フローチャート: 判断 412"/>
        <xdr:cNvSpPr/>
      </xdr:nvSpPr>
      <xdr:spPr>
        <a:xfrm>
          <a:off x="8699500" y="1335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79301</xdr:rowOff>
    </xdr:from>
    <xdr:ext cx="534377" cy="259045"/>
    <xdr:sp macro="" textlink="">
      <xdr:nvSpPr>
        <xdr:cNvPr id="414" name="テキスト ボックス 413"/>
        <xdr:cNvSpPr txBox="1"/>
      </xdr:nvSpPr>
      <xdr:spPr>
        <a:xfrm>
          <a:off x="8483111" y="1345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79053</xdr:rowOff>
    </xdr:from>
    <xdr:to>
      <xdr:col>41</xdr:col>
      <xdr:colOff>50800</xdr:colOff>
      <xdr:row>77</xdr:row>
      <xdr:rowOff>149236</xdr:rowOff>
    </xdr:to>
    <xdr:cxnSp macro="">
      <xdr:nvCxnSpPr>
        <xdr:cNvPr id="415" name="直線コネクタ 414"/>
        <xdr:cNvCxnSpPr/>
      </xdr:nvCxnSpPr>
      <xdr:spPr>
        <a:xfrm flipV="1">
          <a:off x="6972300" y="13280703"/>
          <a:ext cx="889000" cy="70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162792</xdr:rowOff>
    </xdr:from>
    <xdr:to>
      <xdr:col>41</xdr:col>
      <xdr:colOff>101600</xdr:colOff>
      <xdr:row>78</xdr:row>
      <xdr:rowOff>92942</xdr:rowOff>
    </xdr:to>
    <xdr:sp macro="" textlink="">
      <xdr:nvSpPr>
        <xdr:cNvPr id="416" name="フローチャート: 判断 415"/>
        <xdr:cNvSpPr/>
      </xdr:nvSpPr>
      <xdr:spPr>
        <a:xfrm>
          <a:off x="78105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84069</xdr:rowOff>
    </xdr:from>
    <xdr:ext cx="534377" cy="259045"/>
    <xdr:sp macro="" textlink="">
      <xdr:nvSpPr>
        <xdr:cNvPr id="417" name="テキスト ボックス 416"/>
        <xdr:cNvSpPr txBox="1"/>
      </xdr:nvSpPr>
      <xdr:spPr>
        <a:xfrm>
          <a:off x="7594111" y="1345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152958</xdr:rowOff>
    </xdr:from>
    <xdr:to>
      <xdr:col>36</xdr:col>
      <xdr:colOff>165100</xdr:colOff>
      <xdr:row>78</xdr:row>
      <xdr:rowOff>83108</xdr:rowOff>
    </xdr:to>
    <xdr:sp macro="" textlink="">
      <xdr:nvSpPr>
        <xdr:cNvPr id="418" name="フローチャート: 判断 417"/>
        <xdr:cNvSpPr/>
      </xdr:nvSpPr>
      <xdr:spPr>
        <a:xfrm>
          <a:off x="6921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74235</xdr:rowOff>
    </xdr:from>
    <xdr:ext cx="534377" cy="259045"/>
    <xdr:sp macro="" textlink="">
      <xdr:nvSpPr>
        <xdr:cNvPr id="419" name="テキスト ボックス 418"/>
        <xdr:cNvSpPr txBox="1"/>
      </xdr:nvSpPr>
      <xdr:spPr>
        <a:xfrm>
          <a:off x="6705111" y="1344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146313</xdr:rowOff>
    </xdr:from>
    <xdr:to>
      <xdr:col>55</xdr:col>
      <xdr:colOff>50800</xdr:colOff>
      <xdr:row>71</xdr:row>
      <xdr:rowOff>76463</xdr:rowOff>
    </xdr:to>
    <xdr:sp macro="" textlink="">
      <xdr:nvSpPr>
        <xdr:cNvPr id="425" name="楕円 424"/>
        <xdr:cNvSpPr/>
      </xdr:nvSpPr>
      <xdr:spPr>
        <a:xfrm>
          <a:off x="10426700" y="1214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61240</xdr:rowOff>
    </xdr:from>
    <xdr:ext cx="599010" cy="259045"/>
    <xdr:sp macro="" textlink="">
      <xdr:nvSpPr>
        <xdr:cNvPr id="426" name="商工費該当値テキスト"/>
        <xdr:cNvSpPr txBox="1"/>
      </xdr:nvSpPr>
      <xdr:spPr>
        <a:xfrm>
          <a:off x="10528300" y="12062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111459</xdr:rowOff>
    </xdr:from>
    <xdr:to>
      <xdr:col>50</xdr:col>
      <xdr:colOff>165100</xdr:colOff>
      <xdr:row>75</xdr:row>
      <xdr:rowOff>41609</xdr:rowOff>
    </xdr:to>
    <xdr:sp macro="" textlink="">
      <xdr:nvSpPr>
        <xdr:cNvPr id="427" name="楕円 426"/>
        <xdr:cNvSpPr/>
      </xdr:nvSpPr>
      <xdr:spPr>
        <a:xfrm>
          <a:off x="9588500" y="1279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73</xdr:row>
      <xdr:rowOff>58136</xdr:rowOff>
    </xdr:from>
    <xdr:ext cx="599010" cy="259045"/>
    <xdr:sp macro="" textlink="">
      <xdr:nvSpPr>
        <xdr:cNvPr id="428" name="テキスト ボックス 427"/>
        <xdr:cNvSpPr txBox="1"/>
      </xdr:nvSpPr>
      <xdr:spPr>
        <a:xfrm>
          <a:off x="9339795" y="12573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8917</xdr:rowOff>
    </xdr:from>
    <xdr:to>
      <xdr:col>46</xdr:col>
      <xdr:colOff>38100</xdr:colOff>
      <xdr:row>77</xdr:row>
      <xdr:rowOff>110517</xdr:rowOff>
    </xdr:to>
    <xdr:sp macro="" textlink="">
      <xdr:nvSpPr>
        <xdr:cNvPr id="429" name="楕円 428"/>
        <xdr:cNvSpPr/>
      </xdr:nvSpPr>
      <xdr:spPr>
        <a:xfrm>
          <a:off x="8699500" y="1321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127044</xdr:rowOff>
    </xdr:from>
    <xdr:ext cx="534377" cy="259045"/>
    <xdr:sp macro="" textlink="">
      <xdr:nvSpPr>
        <xdr:cNvPr id="430" name="テキスト ボックス 429"/>
        <xdr:cNvSpPr txBox="1"/>
      </xdr:nvSpPr>
      <xdr:spPr>
        <a:xfrm>
          <a:off x="8483111" y="12985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28253</xdr:rowOff>
    </xdr:from>
    <xdr:to>
      <xdr:col>41</xdr:col>
      <xdr:colOff>101600</xdr:colOff>
      <xdr:row>77</xdr:row>
      <xdr:rowOff>129853</xdr:rowOff>
    </xdr:to>
    <xdr:sp macro="" textlink="">
      <xdr:nvSpPr>
        <xdr:cNvPr id="431" name="楕円 430"/>
        <xdr:cNvSpPr/>
      </xdr:nvSpPr>
      <xdr:spPr>
        <a:xfrm>
          <a:off x="7810500" y="1322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146380</xdr:rowOff>
    </xdr:from>
    <xdr:ext cx="534377" cy="259045"/>
    <xdr:sp macro="" textlink="">
      <xdr:nvSpPr>
        <xdr:cNvPr id="432" name="テキスト ボックス 431"/>
        <xdr:cNvSpPr txBox="1"/>
      </xdr:nvSpPr>
      <xdr:spPr>
        <a:xfrm>
          <a:off x="7594111" y="1300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98436</xdr:rowOff>
    </xdr:from>
    <xdr:to>
      <xdr:col>36</xdr:col>
      <xdr:colOff>165100</xdr:colOff>
      <xdr:row>78</xdr:row>
      <xdr:rowOff>28586</xdr:rowOff>
    </xdr:to>
    <xdr:sp macro="" textlink="">
      <xdr:nvSpPr>
        <xdr:cNvPr id="433" name="楕円 432"/>
        <xdr:cNvSpPr/>
      </xdr:nvSpPr>
      <xdr:spPr>
        <a:xfrm>
          <a:off x="6921500" y="1330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45113</xdr:rowOff>
    </xdr:from>
    <xdr:ext cx="534377" cy="259045"/>
    <xdr:sp macro="" textlink="">
      <xdr:nvSpPr>
        <xdr:cNvPr id="434" name="テキスト ボックス 433"/>
        <xdr:cNvSpPr txBox="1"/>
      </xdr:nvSpPr>
      <xdr:spPr>
        <a:xfrm>
          <a:off x="6705111" y="1307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6" name="テキスト ボックス 455"/>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8" name="テキスト ボックス 45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93889</xdr:rowOff>
    </xdr:from>
    <xdr:to>
      <xdr:col>54</xdr:col>
      <xdr:colOff>189865</xdr:colOff>
      <xdr:row>99</xdr:row>
      <xdr:rowOff>69628</xdr:rowOff>
    </xdr:to>
    <xdr:cxnSp macro="">
      <xdr:nvCxnSpPr>
        <xdr:cNvPr id="460" name="直線コネクタ 459"/>
        <xdr:cNvCxnSpPr/>
      </xdr:nvCxnSpPr>
      <xdr:spPr>
        <a:xfrm flipV="1">
          <a:off x="10475595" y="15524389"/>
          <a:ext cx="1270" cy="1518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73455</xdr:rowOff>
    </xdr:from>
    <xdr:ext cx="534377" cy="259045"/>
    <xdr:sp macro="" textlink="">
      <xdr:nvSpPr>
        <xdr:cNvPr id="461" name="土木費最小値テキスト"/>
        <xdr:cNvSpPr txBox="1"/>
      </xdr:nvSpPr>
      <xdr:spPr>
        <a:xfrm>
          <a:off x="10528300" y="1704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69628</xdr:rowOff>
    </xdr:from>
    <xdr:to>
      <xdr:col>55</xdr:col>
      <xdr:colOff>88900</xdr:colOff>
      <xdr:row>99</xdr:row>
      <xdr:rowOff>69628</xdr:rowOff>
    </xdr:to>
    <xdr:cxnSp macro="">
      <xdr:nvCxnSpPr>
        <xdr:cNvPr id="462" name="直線コネクタ 461"/>
        <xdr:cNvCxnSpPr/>
      </xdr:nvCxnSpPr>
      <xdr:spPr>
        <a:xfrm>
          <a:off x="10388600" y="1704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40566</xdr:rowOff>
    </xdr:from>
    <xdr:ext cx="599010" cy="259045"/>
    <xdr:sp macro="" textlink="">
      <xdr:nvSpPr>
        <xdr:cNvPr id="463" name="土木費最大値テキスト"/>
        <xdr:cNvSpPr txBox="1"/>
      </xdr:nvSpPr>
      <xdr:spPr>
        <a:xfrm>
          <a:off x="10528300" y="15299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948,056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93889</xdr:rowOff>
    </xdr:from>
    <xdr:to>
      <xdr:col>55</xdr:col>
      <xdr:colOff>88900</xdr:colOff>
      <xdr:row>90</xdr:row>
      <xdr:rowOff>93889</xdr:rowOff>
    </xdr:to>
    <xdr:cxnSp macro="">
      <xdr:nvCxnSpPr>
        <xdr:cNvPr id="464" name="直線コネクタ 463"/>
        <xdr:cNvCxnSpPr/>
      </xdr:nvCxnSpPr>
      <xdr:spPr>
        <a:xfrm>
          <a:off x="10388600" y="1552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169428</xdr:rowOff>
    </xdr:from>
    <xdr:to>
      <xdr:col>55</xdr:col>
      <xdr:colOff>0</xdr:colOff>
      <xdr:row>98</xdr:row>
      <xdr:rowOff>20991</xdr:rowOff>
    </xdr:to>
    <xdr:cxnSp macro="">
      <xdr:nvCxnSpPr>
        <xdr:cNvPr id="465" name="直線コネクタ 464"/>
        <xdr:cNvCxnSpPr/>
      </xdr:nvCxnSpPr>
      <xdr:spPr>
        <a:xfrm flipV="1">
          <a:off x="9639300" y="16800078"/>
          <a:ext cx="838200" cy="2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129523</xdr:rowOff>
    </xdr:from>
    <xdr:ext cx="599010" cy="259045"/>
    <xdr:sp macro="" textlink="">
      <xdr:nvSpPr>
        <xdr:cNvPr id="466" name="土木費平均値テキスト"/>
        <xdr:cNvSpPr txBox="1"/>
      </xdr:nvSpPr>
      <xdr:spPr>
        <a:xfrm>
          <a:off x="10528300" y="1676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151096</xdr:rowOff>
    </xdr:from>
    <xdr:to>
      <xdr:col>55</xdr:col>
      <xdr:colOff>50800</xdr:colOff>
      <xdr:row>98</xdr:row>
      <xdr:rowOff>81246</xdr:rowOff>
    </xdr:to>
    <xdr:sp macro="" textlink="">
      <xdr:nvSpPr>
        <xdr:cNvPr id="467" name="フローチャート: 判断 466"/>
        <xdr:cNvSpPr/>
      </xdr:nvSpPr>
      <xdr:spPr>
        <a:xfrm>
          <a:off x="10426700" y="16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164567</xdr:rowOff>
    </xdr:from>
    <xdr:to>
      <xdr:col>50</xdr:col>
      <xdr:colOff>114300</xdr:colOff>
      <xdr:row>98</xdr:row>
      <xdr:rowOff>20991</xdr:rowOff>
    </xdr:to>
    <xdr:cxnSp macro="">
      <xdr:nvCxnSpPr>
        <xdr:cNvPr id="468" name="直線コネクタ 467"/>
        <xdr:cNvCxnSpPr/>
      </xdr:nvCxnSpPr>
      <xdr:spPr>
        <a:xfrm>
          <a:off x="8750300" y="16795217"/>
          <a:ext cx="889000" cy="2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155215</xdr:rowOff>
    </xdr:from>
    <xdr:to>
      <xdr:col>50</xdr:col>
      <xdr:colOff>165100</xdr:colOff>
      <xdr:row>98</xdr:row>
      <xdr:rowOff>85365</xdr:rowOff>
    </xdr:to>
    <xdr:sp macro="" textlink="">
      <xdr:nvSpPr>
        <xdr:cNvPr id="469" name="フローチャート: 判断 468"/>
        <xdr:cNvSpPr/>
      </xdr:nvSpPr>
      <xdr:spPr>
        <a:xfrm>
          <a:off x="9588500" y="167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76492</xdr:rowOff>
    </xdr:from>
    <xdr:ext cx="599010" cy="259045"/>
    <xdr:sp macro="" textlink="">
      <xdr:nvSpPr>
        <xdr:cNvPr id="470" name="テキスト ボックス 469"/>
        <xdr:cNvSpPr txBox="1"/>
      </xdr:nvSpPr>
      <xdr:spPr>
        <a:xfrm>
          <a:off x="9339795" y="1687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164567</xdr:rowOff>
    </xdr:from>
    <xdr:to>
      <xdr:col>45</xdr:col>
      <xdr:colOff>177800</xdr:colOff>
      <xdr:row>98</xdr:row>
      <xdr:rowOff>52006</xdr:rowOff>
    </xdr:to>
    <xdr:cxnSp macro="">
      <xdr:nvCxnSpPr>
        <xdr:cNvPr id="471" name="直線コネクタ 470"/>
        <xdr:cNvCxnSpPr/>
      </xdr:nvCxnSpPr>
      <xdr:spPr>
        <a:xfrm flipV="1">
          <a:off x="7861300" y="16795217"/>
          <a:ext cx="889000" cy="5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143597</xdr:rowOff>
    </xdr:from>
    <xdr:to>
      <xdr:col>46</xdr:col>
      <xdr:colOff>38100</xdr:colOff>
      <xdr:row>98</xdr:row>
      <xdr:rowOff>73747</xdr:rowOff>
    </xdr:to>
    <xdr:sp macro="" textlink="">
      <xdr:nvSpPr>
        <xdr:cNvPr id="472" name="フローチャート: 判断 471"/>
        <xdr:cNvSpPr/>
      </xdr:nvSpPr>
      <xdr:spPr>
        <a:xfrm>
          <a:off x="8699500" y="1677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64874</xdr:rowOff>
    </xdr:from>
    <xdr:ext cx="599010" cy="259045"/>
    <xdr:sp macro="" textlink="">
      <xdr:nvSpPr>
        <xdr:cNvPr id="473" name="テキスト ボックス 472"/>
        <xdr:cNvSpPr txBox="1"/>
      </xdr:nvSpPr>
      <xdr:spPr>
        <a:xfrm>
          <a:off x="8450795" y="1686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52006</xdr:rowOff>
    </xdr:from>
    <xdr:to>
      <xdr:col>41</xdr:col>
      <xdr:colOff>50800</xdr:colOff>
      <xdr:row>98</xdr:row>
      <xdr:rowOff>62905</xdr:rowOff>
    </xdr:to>
    <xdr:cxnSp macro="">
      <xdr:nvCxnSpPr>
        <xdr:cNvPr id="474" name="直線コネクタ 473"/>
        <xdr:cNvCxnSpPr/>
      </xdr:nvCxnSpPr>
      <xdr:spPr>
        <a:xfrm flipV="1">
          <a:off x="6972300" y="16854106"/>
          <a:ext cx="889000" cy="1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147535</xdr:rowOff>
    </xdr:from>
    <xdr:to>
      <xdr:col>41</xdr:col>
      <xdr:colOff>101600</xdr:colOff>
      <xdr:row>98</xdr:row>
      <xdr:rowOff>77685</xdr:rowOff>
    </xdr:to>
    <xdr:sp macro="" textlink="">
      <xdr:nvSpPr>
        <xdr:cNvPr id="475" name="フローチャート: 判断 474"/>
        <xdr:cNvSpPr/>
      </xdr:nvSpPr>
      <xdr:spPr>
        <a:xfrm>
          <a:off x="7810500" y="1677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94212</xdr:rowOff>
    </xdr:from>
    <xdr:ext cx="599010" cy="259045"/>
    <xdr:sp macro="" textlink="">
      <xdr:nvSpPr>
        <xdr:cNvPr id="476" name="テキスト ボックス 475"/>
        <xdr:cNvSpPr txBox="1"/>
      </xdr:nvSpPr>
      <xdr:spPr>
        <a:xfrm>
          <a:off x="7561795" y="16553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171216</xdr:rowOff>
    </xdr:from>
    <xdr:to>
      <xdr:col>36</xdr:col>
      <xdr:colOff>165100</xdr:colOff>
      <xdr:row>98</xdr:row>
      <xdr:rowOff>101366</xdr:rowOff>
    </xdr:to>
    <xdr:sp macro="" textlink="">
      <xdr:nvSpPr>
        <xdr:cNvPr id="477" name="フローチャート: 判断 476"/>
        <xdr:cNvSpPr/>
      </xdr:nvSpPr>
      <xdr:spPr>
        <a:xfrm>
          <a:off x="6921500" y="1680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117893</xdr:rowOff>
    </xdr:from>
    <xdr:ext cx="599010" cy="259045"/>
    <xdr:sp macro="" textlink="">
      <xdr:nvSpPr>
        <xdr:cNvPr id="478" name="テキスト ボックス 477"/>
        <xdr:cNvSpPr txBox="1"/>
      </xdr:nvSpPr>
      <xdr:spPr>
        <a:xfrm>
          <a:off x="6672795" y="16577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118628</xdr:rowOff>
    </xdr:from>
    <xdr:to>
      <xdr:col>55</xdr:col>
      <xdr:colOff>50800</xdr:colOff>
      <xdr:row>98</xdr:row>
      <xdr:rowOff>48778</xdr:rowOff>
    </xdr:to>
    <xdr:sp macro="" textlink="">
      <xdr:nvSpPr>
        <xdr:cNvPr id="484" name="楕円 483"/>
        <xdr:cNvSpPr/>
      </xdr:nvSpPr>
      <xdr:spPr>
        <a:xfrm>
          <a:off x="10426700" y="1674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141505</xdr:rowOff>
    </xdr:from>
    <xdr:ext cx="599010" cy="259045"/>
    <xdr:sp macro="" textlink="">
      <xdr:nvSpPr>
        <xdr:cNvPr id="485" name="土木費該当値テキスト"/>
        <xdr:cNvSpPr txBox="1"/>
      </xdr:nvSpPr>
      <xdr:spPr>
        <a:xfrm>
          <a:off x="10528300" y="16600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141641</xdr:rowOff>
    </xdr:from>
    <xdr:to>
      <xdr:col>50</xdr:col>
      <xdr:colOff>165100</xdr:colOff>
      <xdr:row>98</xdr:row>
      <xdr:rowOff>71791</xdr:rowOff>
    </xdr:to>
    <xdr:sp macro="" textlink="">
      <xdr:nvSpPr>
        <xdr:cNvPr id="486" name="楕円 485"/>
        <xdr:cNvSpPr/>
      </xdr:nvSpPr>
      <xdr:spPr>
        <a:xfrm>
          <a:off x="9588500" y="1677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88318</xdr:rowOff>
    </xdr:from>
    <xdr:ext cx="599010" cy="259045"/>
    <xdr:sp macro="" textlink="">
      <xdr:nvSpPr>
        <xdr:cNvPr id="487" name="テキスト ボックス 486"/>
        <xdr:cNvSpPr txBox="1"/>
      </xdr:nvSpPr>
      <xdr:spPr>
        <a:xfrm>
          <a:off x="9339795" y="16547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113767</xdr:rowOff>
    </xdr:from>
    <xdr:to>
      <xdr:col>46</xdr:col>
      <xdr:colOff>38100</xdr:colOff>
      <xdr:row>98</xdr:row>
      <xdr:rowOff>43917</xdr:rowOff>
    </xdr:to>
    <xdr:sp macro="" textlink="">
      <xdr:nvSpPr>
        <xdr:cNvPr id="488" name="楕円 487"/>
        <xdr:cNvSpPr/>
      </xdr:nvSpPr>
      <xdr:spPr>
        <a:xfrm>
          <a:off x="8699500" y="1674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60444</xdr:rowOff>
    </xdr:from>
    <xdr:ext cx="599010" cy="259045"/>
    <xdr:sp macro="" textlink="">
      <xdr:nvSpPr>
        <xdr:cNvPr id="489" name="テキスト ボックス 488"/>
        <xdr:cNvSpPr txBox="1"/>
      </xdr:nvSpPr>
      <xdr:spPr>
        <a:xfrm>
          <a:off x="8450795" y="16519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1206</xdr:rowOff>
    </xdr:from>
    <xdr:to>
      <xdr:col>41</xdr:col>
      <xdr:colOff>101600</xdr:colOff>
      <xdr:row>98</xdr:row>
      <xdr:rowOff>102806</xdr:rowOff>
    </xdr:to>
    <xdr:sp macro="" textlink="">
      <xdr:nvSpPr>
        <xdr:cNvPr id="490" name="楕円 489"/>
        <xdr:cNvSpPr/>
      </xdr:nvSpPr>
      <xdr:spPr>
        <a:xfrm>
          <a:off x="7810500" y="1680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93933</xdr:rowOff>
    </xdr:from>
    <xdr:ext cx="599010" cy="259045"/>
    <xdr:sp macro="" textlink="">
      <xdr:nvSpPr>
        <xdr:cNvPr id="491" name="テキスト ボックス 490"/>
        <xdr:cNvSpPr txBox="1"/>
      </xdr:nvSpPr>
      <xdr:spPr>
        <a:xfrm>
          <a:off x="7561795" y="16896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12105</xdr:rowOff>
    </xdr:from>
    <xdr:to>
      <xdr:col>36</xdr:col>
      <xdr:colOff>165100</xdr:colOff>
      <xdr:row>98</xdr:row>
      <xdr:rowOff>113705</xdr:rowOff>
    </xdr:to>
    <xdr:sp macro="" textlink="">
      <xdr:nvSpPr>
        <xdr:cNvPr id="492" name="楕円 491"/>
        <xdr:cNvSpPr/>
      </xdr:nvSpPr>
      <xdr:spPr>
        <a:xfrm>
          <a:off x="6921500" y="1681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104832</xdr:rowOff>
    </xdr:from>
    <xdr:ext cx="599010" cy="259045"/>
    <xdr:sp macro="" textlink="">
      <xdr:nvSpPr>
        <xdr:cNvPr id="493" name="テキスト ボックス 492"/>
        <xdr:cNvSpPr txBox="1"/>
      </xdr:nvSpPr>
      <xdr:spPr>
        <a:xfrm>
          <a:off x="6672795" y="16906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7" name="テキスト ボックス 50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5" name="テキスト ボックス 514"/>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96819</xdr:rowOff>
    </xdr:from>
    <xdr:to>
      <xdr:col>85</xdr:col>
      <xdr:colOff>126364</xdr:colOff>
      <xdr:row>39</xdr:row>
      <xdr:rowOff>32016</xdr:rowOff>
    </xdr:to>
    <xdr:cxnSp macro="">
      <xdr:nvCxnSpPr>
        <xdr:cNvPr id="517" name="直線コネクタ 516"/>
        <xdr:cNvCxnSpPr/>
      </xdr:nvCxnSpPr>
      <xdr:spPr>
        <a:xfrm flipV="1">
          <a:off x="16317595" y="5240319"/>
          <a:ext cx="1269" cy="14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35843</xdr:rowOff>
    </xdr:from>
    <xdr:ext cx="469744" cy="259045"/>
    <xdr:sp macro="" textlink="">
      <xdr:nvSpPr>
        <xdr:cNvPr id="518" name="消防費最小値テキスト"/>
        <xdr:cNvSpPr txBox="1"/>
      </xdr:nvSpPr>
      <xdr:spPr>
        <a:xfrm>
          <a:off x="16370300" y="67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32016</xdr:rowOff>
    </xdr:from>
    <xdr:to>
      <xdr:col>86</xdr:col>
      <xdr:colOff>25400</xdr:colOff>
      <xdr:row>39</xdr:row>
      <xdr:rowOff>32016</xdr:rowOff>
    </xdr:to>
    <xdr:cxnSp macro="">
      <xdr:nvCxnSpPr>
        <xdr:cNvPr id="519" name="直線コネクタ 518"/>
        <xdr:cNvCxnSpPr/>
      </xdr:nvCxnSpPr>
      <xdr:spPr>
        <a:xfrm>
          <a:off x="16230600" y="6718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43496</xdr:rowOff>
    </xdr:from>
    <xdr:ext cx="599010" cy="259045"/>
    <xdr:sp macro="" textlink="">
      <xdr:nvSpPr>
        <xdr:cNvPr id="520" name="消防費最大値テキスト"/>
        <xdr:cNvSpPr txBox="1"/>
      </xdr:nvSpPr>
      <xdr:spPr>
        <a:xfrm>
          <a:off x="16370300" y="501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782,510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96819</xdr:rowOff>
    </xdr:from>
    <xdr:to>
      <xdr:col>86</xdr:col>
      <xdr:colOff>25400</xdr:colOff>
      <xdr:row>30</xdr:row>
      <xdr:rowOff>96819</xdr:rowOff>
    </xdr:to>
    <xdr:cxnSp macro="">
      <xdr:nvCxnSpPr>
        <xdr:cNvPr id="521" name="直線コネクタ 520"/>
        <xdr:cNvCxnSpPr/>
      </xdr:nvCxnSpPr>
      <xdr:spPr>
        <a:xfrm>
          <a:off x="16230600" y="52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124616</xdr:rowOff>
    </xdr:from>
    <xdr:to>
      <xdr:col>85</xdr:col>
      <xdr:colOff>127000</xdr:colOff>
      <xdr:row>38</xdr:row>
      <xdr:rowOff>133907</xdr:rowOff>
    </xdr:to>
    <xdr:cxnSp macro="">
      <xdr:nvCxnSpPr>
        <xdr:cNvPr id="522" name="直線コネクタ 521"/>
        <xdr:cNvCxnSpPr/>
      </xdr:nvCxnSpPr>
      <xdr:spPr>
        <a:xfrm flipV="1">
          <a:off x="15481300" y="6639716"/>
          <a:ext cx="838200" cy="9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86966</xdr:rowOff>
    </xdr:from>
    <xdr:ext cx="534377" cy="259045"/>
    <xdr:sp macro="" textlink="">
      <xdr:nvSpPr>
        <xdr:cNvPr id="523" name="消防費平均値テキスト"/>
        <xdr:cNvSpPr txBox="1"/>
      </xdr:nvSpPr>
      <xdr:spPr>
        <a:xfrm>
          <a:off x="16370300" y="6430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64089</xdr:rowOff>
    </xdr:from>
    <xdr:to>
      <xdr:col>85</xdr:col>
      <xdr:colOff>177800</xdr:colOff>
      <xdr:row>38</xdr:row>
      <xdr:rowOff>165689</xdr:rowOff>
    </xdr:to>
    <xdr:sp macro="" textlink="">
      <xdr:nvSpPr>
        <xdr:cNvPr id="524" name="フローチャート: 判断 523"/>
        <xdr:cNvSpPr/>
      </xdr:nvSpPr>
      <xdr:spPr>
        <a:xfrm>
          <a:off x="16268700" y="657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133907</xdr:rowOff>
    </xdr:from>
    <xdr:to>
      <xdr:col>81</xdr:col>
      <xdr:colOff>50800</xdr:colOff>
      <xdr:row>38</xdr:row>
      <xdr:rowOff>141199</xdr:rowOff>
    </xdr:to>
    <xdr:cxnSp macro="">
      <xdr:nvCxnSpPr>
        <xdr:cNvPr id="525" name="直線コネクタ 524"/>
        <xdr:cNvCxnSpPr/>
      </xdr:nvCxnSpPr>
      <xdr:spPr>
        <a:xfrm flipV="1">
          <a:off x="14592300" y="6649007"/>
          <a:ext cx="889000" cy="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61348</xdr:rowOff>
    </xdr:from>
    <xdr:to>
      <xdr:col>81</xdr:col>
      <xdr:colOff>101600</xdr:colOff>
      <xdr:row>38</xdr:row>
      <xdr:rowOff>162948</xdr:rowOff>
    </xdr:to>
    <xdr:sp macro="" textlink="">
      <xdr:nvSpPr>
        <xdr:cNvPr id="526" name="フローチャート: 判断 525"/>
        <xdr:cNvSpPr/>
      </xdr:nvSpPr>
      <xdr:spPr>
        <a:xfrm>
          <a:off x="15430500" y="657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8025</xdr:rowOff>
    </xdr:from>
    <xdr:ext cx="534377" cy="259045"/>
    <xdr:sp macro="" textlink="">
      <xdr:nvSpPr>
        <xdr:cNvPr id="527" name="テキスト ボックス 526"/>
        <xdr:cNvSpPr txBox="1"/>
      </xdr:nvSpPr>
      <xdr:spPr>
        <a:xfrm>
          <a:off x="15214111" y="635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139895</xdr:rowOff>
    </xdr:from>
    <xdr:to>
      <xdr:col>76</xdr:col>
      <xdr:colOff>114300</xdr:colOff>
      <xdr:row>38</xdr:row>
      <xdr:rowOff>141199</xdr:rowOff>
    </xdr:to>
    <xdr:cxnSp macro="">
      <xdr:nvCxnSpPr>
        <xdr:cNvPr id="528" name="直線コネクタ 527"/>
        <xdr:cNvCxnSpPr/>
      </xdr:nvCxnSpPr>
      <xdr:spPr>
        <a:xfrm>
          <a:off x="13703300" y="6654995"/>
          <a:ext cx="889000" cy="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70941</xdr:rowOff>
    </xdr:from>
    <xdr:to>
      <xdr:col>76</xdr:col>
      <xdr:colOff>165100</xdr:colOff>
      <xdr:row>39</xdr:row>
      <xdr:rowOff>1091</xdr:rowOff>
    </xdr:to>
    <xdr:sp macro="" textlink="">
      <xdr:nvSpPr>
        <xdr:cNvPr id="529" name="フローチャート: 判断 528"/>
        <xdr:cNvSpPr/>
      </xdr:nvSpPr>
      <xdr:spPr>
        <a:xfrm>
          <a:off x="14541500" y="658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17618</xdr:rowOff>
    </xdr:from>
    <xdr:ext cx="534377" cy="259045"/>
    <xdr:sp macro="" textlink="">
      <xdr:nvSpPr>
        <xdr:cNvPr id="530" name="テキスト ボックス 529"/>
        <xdr:cNvSpPr txBox="1"/>
      </xdr:nvSpPr>
      <xdr:spPr>
        <a:xfrm>
          <a:off x="14325111" y="636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104267</xdr:rowOff>
    </xdr:from>
    <xdr:to>
      <xdr:col>71</xdr:col>
      <xdr:colOff>177800</xdr:colOff>
      <xdr:row>38</xdr:row>
      <xdr:rowOff>139895</xdr:rowOff>
    </xdr:to>
    <xdr:cxnSp macro="">
      <xdr:nvCxnSpPr>
        <xdr:cNvPr id="531" name="直線コネクタ 530"/>
        <xdr:cNvCxnSpPr/>
      </xdr:nvCxnSpPr>
      <xdr:spPr>
        <a:xfrm>
          <a:off x="12814300" y="6619367"/>
          <a:ext cx="889000" cy="35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68152</xdr:rowOff>
    </xdr:from>
    <xdr:to>
      <xdr:col>72</xdr:col>
      <xdr:colOff>38100</xdr:colOff>
      <xdr:row>38</xdr:row>
      <xdr:rowOff>169752</xdr:rowOff>
    </xdr:to>
    <xdr:sp macro="" textlink="">
      <xdr:nvSpPr>
        <xdr:cNvPr id="532" name="フローチャート: 判断 531"/>
        <xdr:cNvSpPr/>
      </xdr:nvSpPr>
      <xdr:spPr>
        <a:xfrm>
          <a:off x="13652500" y="658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14830</xdr:rowOff>
    </xdr:from>
    <xdr:ext cx="534377" cy="259045"/>
    <xdr:sp macro="" textlink="">
      <xdr:nvSpPr>
        <xdr:cNvPr id="533" name="テキスト ボックス 532"/>
        <xdr:cNvSpPr txBox="1"/>
      </xdr:nvSpPr>
      <xdr:spPr>
        <a:xfrm>
          <a:off x="13436111" y="635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67406</xdr:rowOff>
    </xdr:from>
    <xdr:to>
      <xdr:col>67</xdr:col>
      <xdr:colOff>101600</xdr:colOff>
      <xdr:row>38</xdr:row>
      <xdr:rowOff>169006</xdr:rowOff>
    </xdr:to>
    <xdr:sp macro="" textlink="">
      <xdr:nvSpPr>
        <xdr:cNvPr id="534" name="フローチャート: 判断 533"/>
        <xdr:cNvSpPr/>
      </xdr:nvSpPr>
      <xdr:spPr>
        <a:xfrm>
          <a:off x="12763500" y="65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160133</xdr:rowOff>
    </xdr:from>
    <xdr:ext cx="534377" cy="259045"/>
    <xdr:sp macro="" textlink="">
      <xdr:nvSpPr>
        <xdr:cNvPr id="535" name="テキスト ボックス 534"/>
        <xdr:cNvSpPr txBox="1"/>
      </xdr:nvSpPr>
      <xdr:spPr>
        <a:xfrm>
          <a:off x="12547111" y="667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73816</xdr:rowOff>
    </xdr:from>
    <xdr:to>
      <xdr:col>85</xdr:col>
      <xdr:colOff>177800</xdr:colOff>
      <xdr:row>39</xdr:row>
      <xdr:rowOff>3966</xdr:rowOff>
    </xdr:to>
    <xdr:sp macro="" textlink="">
      <xdr:nvSpPr>
        <xdr:cNvPr id="541" name="楕円 540"/>
        <xdr:cNvSpPr/>
      </xdr:nvSpPr>
      <xdr:spPr>
        <a:xfrm>
          <a:off x="16268700" y="658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42516</xdr:rowOff>
    </xdr:from>
    <xdr:ext cx="534377" cy="259045"/>
    <xdr:sp macro="" textlink="">
      <xdr:nvSpPr>
        <xdr:cNvPr id="542" name="消防費該当値テキスト"/>
        <xdr:cNvSpPr txBox="1"/>
      </xdr:nvSpPr>
      <xdr:spPr>
        <a:xfrm>
          <a:off x="16370300" y="655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83107</xdr:rowOff>
    </xdr:from>
    <xdr:to>
      <xdr:col>81</xdr:col>
      <xdr:colOff>101600</xdr:colOff>
      <xdr:row>39</xdr:row>
      <xdr:rowOff>13257</xdr:rowOff>
    </xdr:to>
    <xdr:sp macro="" textlink="">
      <xdr:nvSpPr>
        <xdr:cNvPr id="543" name="楕円 542"/>
        <xdr:cNvSpPr/>
      </xdr:nvSpPr>
      <xdr:spPr>
        <a:xfrm>
          <a:off x="15430500" y="659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4384</xdr:rowOff>
    </xdr:from>
    <xdr:ext cx="534377" cy="259045"/>
    <xdr:sp macro="" textlink="">
      <xdr:nvSpPr>
        <xdr:cNvPr id="544" name="テキスト ボックス 543"/>
        <xdr:cNvSpPr txBox="1"/>
      </xdr:nvSpPr>
      <xdr:spPr>
        <a:xfrm>
          <a:off x="15214111" y="669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90399</xdr:rowOff>
    </xdr:from>
    <xdr:to>
      <xdr:col>76</xdr:col>
      <xdr:colOff>165100</xdr:colOff>
      <xdr:row>39</xdr:row>
      <xdr:rowOff>20549</xdr:rowOff>
    </xdr:to>
    <xdr:sp macro="" textlink="">
      <xdr:nvSpPr>
        <xdr:cNvPr id="545" name="楕円 544"/>
        <xdr:cNvSpPr/>
      </xdr:nvSpPr>
      <xdr:spPr>
        <a:xfrm>
          <a:off x="14541500" y="660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11676</xdr:rowOff>
    </xdr:from>
    <xdr:ext cx="534377" cy="259045"/>
    <xdr:sp macro="" textlink="">
      <xdr:nvSpPr>
        <xdr:cNvPr id="546" name="テキスト ボックス 545"/>
        <xdr:cNvSpPr txBox="1"/>
      </xdr:nvSpPr>
      <xdr:spPr>
        <a:xfrm>
          <a:off x="14325111" y="669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89095</xdr:rowOff>
    </xdr:from>
    <xdr:to>
      <xdr:col>72</xdr:col>
      <xdr:colOff>38100</xdr:colOff>
      <xdr:row>39</xdr:row>
      <xdr:rowOff>19245</xdr:rowOff>
    </xdr:to>
    <xdr:sp macro="" textlink="">
      <xdr:nvSpPr>
        <xdr:cNvPr id="547" name="楕円 546"/>
        <xdr:cNvSpPr/>
      </xdr:nvSpPr>
      <xdr:spPr>
        <a:xfrm>
          <a:off x="13652500" y="660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10372</xdr:rowOff>
    </xdr:from>
    <xdr:ext cx="534377" cy="259045"/>
    <xdr:sp macro="" textlink="">
      <xdr:nvSpPr>
        <xdr:cNvPr id="548" name="テキスト ボックス 547"/>
        <xdr:cNvSpPr txBox="1"/>
      </xdr:nvSpPr>
      <xdr:spPr>
        <a:xfrm>
          <a:off x="13436111" y="669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53467</xdr:rowOff>
    </xdr:from>
    <xdr:to>
      <xdr:col>67</xdr:col>
      <xdr:colOff>101600</xdr:colOff>
      <xdr:row>38</xdr:row>
      <xdr:rowOff>155067</xdr:rowOff>
    </xdr:to>
    <xdr:sp macro="" textlink="">
      <xdr:nvSpPr>
        <xdr:cNvPr id="549" name="楕円 548"/>
        <xdr:cNvSpPr/>
      </xdr:nvSpPr>
      <xdr:spPr>
        <a:xfrm>
          <a:off x="12763500" y="656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144</xdr:rowOff>
    </xdr:from>
    <xdr:ext cx="534377" cy="259045"/>
    <xdr:sp macro="" textlink="">
      <xdr:nvSpPr>
        <xdr:cNvPr id="550" name="テキスト ボックス 549"/>
        <xdr:cNvSpPr txBox="1"/>
      </xdr:nvSpPr>
      <xdr:spPr>
        <a:xfrm>
          <a:off x="12547111" y="634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156033</xdr:rowOff>
    </xdr:from>
    <xdr:to>
      <xdr:col>85</xdr:col>
      <xdr:colOff>126364</xdr:colOff>
      <xdr:row>58</xdr:row>
      <xdr:rowOff>94526</xdr:rowOff>
    </xdr:to>
    <xdr:cxnSp macro="">
      <xdr:nvCxnSpPr>
        <xdr:cNvPr id="572" name="直線コネクタ 571"/>
        <xdr:cNvCxnSpPr/>
      </xdr:nvCxnSpPr>
      <xdr:spPr>
        <a:xfrm flipV="1">
          <a:off x="16317595" y="8728533"/>
          <a:ext cx="1269" cy="131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98353</xdr:rowOff>
    </xdr:from>
    <xdr:ext cx="534377" cy="259045"/>
    <xdr:sp macro="" textlink="">
      <xdr:nvSpPr>
        <xdr:cNvPr id="573" name="教育費最小値テキスト"/>
        <xdr:cNvSpPr txBox="1"/>
      </xdr:nvSpPr>
      <xdr:spPr>
        <a:xfrm>
          <a:off x="16370300" y="100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94526</xdr:rowOff>
    </xdr:from>
    <xdr:to>
      <xdr:col>86</xdr:col>
      <xdr:colOff>25400</xdr:colOff>
      <xdr:row>58</xdr:row>
      <xdr:rowOff>94526</xdr:rowOff>
    </xdr:to>
    <xdr:cxnSp macro="">
      <xdr:nvCxnSpPr>
        <xdr:cNvPr id="574" name="直線コネクタ 573"/>
        <xdr:cNvCxnSpPr/>
      </xdr:nvCxnSpPr>
      <xdr:spPr>
        <a:xfrm>
          <a:off x="16230600" y="1003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102710</xdr:rowOff>
    </xdr:from>
    <xdr:ext cx="599010" cy="259045"/>
    <xdr:sp macro="" textlink="">
      <xdr:nvSpPr>
        <xdr:cNvPr id="575" name="教育費最大値テキスト"/>
        <xdr:cNvSpPr txBox="1"/>
      </xdr:nvSpPr>
      <xdr:spPr>
        <a:xfrm>
          <a:off x="16370300" y="8503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156033</xdr:rowOff>
    </xdr:from>
    <xdr:to>
      <xdr:col>86</xdr:col>
      <xdr:colOff>25400</xdr:colOff>
      <xdr:row>50</xdr:row>
      <xdr:rowOff>156033</xdr:rowOff>
    </xdr:to>
    <xdr:cxnSp macro="">
      <xdr:nvCxnSpPr>
        <xdr:cNvPr id="576" name="直線コネクタ 575"/>
        <xdr:cNvCxnSpPr/>
      </xdr:nvCxnSpPr>
      <xdr:spPr>
        <a:xfrm>
          <a:off x="16230600" y="872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125481</xdr:rowOff>
    </xdr:from>
    <xdr:to>
      <xdr:col>85</xdr:col>
      <xdr:colOff>127000</xdr:colOff>
      <xdr:row>57</xdr:row>
      <xdr:rowOff>6634</xdr:rowOff>
    </xdr:to>
    <xdr:cxnSp macro="">
      <xdr:nvCxnSpPr>
        <xdr:cNvPr id="577" name="直線コネクタ 576"/>
        <xdr:cNvCxnSpPr/>
      </xdr:nvCxnSpPr>
      <xdr:spPr>
        <a:xfrm>
          <a:off x="15481300" y="9726681"/>
          <a:ext cx="838200" cy="5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130862</xdr:rowOff>
    </xdr:from>
    <xdr:ext cx="599010" cy="259045"/>
    <xdr:sp macro="" textlink="">
      <xdr:nvSpPr>
        <xdr:cNvPr id="578" name="教育費平均値テキスト"/>
        <xdr:cNvSpPr txBox="1"/>
      </xdr:nvSpPr>
      <xdr:spPr>
        <a:xfrm>
          <a:off x="16370300" y="97320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152435</xdr:rowOff>
    </xdr:from>
    <xdr:to>
      <xdr:col>85</xdr:col>
      <xdr:colOff>177800</xdr:colOff>
      <xdr:row>57</xdr:row>
      <xdr:rowOff>82585</xdr:rowOff>
    </xdr:to>
    <xdr:sp macro="" textlink="">
      <xdr:nvSpPr>
        <xdr:cNvPr id="579" name="フローチャート: 判断 578"/>
        <xdr:cNvSpPr/>
      </xdr:nvSpPr>
      <xdr:spPr>
        <a:xfrm>
          <a:off x="16268700" y="975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161433</xdr:rowOff>
    </xdr:from>
    <xdr:to>
      <xdr:col>81</xdr:col>
      <xdr:colOff>50800</xdr:colOff>
      <xdr:row>56</xdr:row>
      <xdr:rowOff>125481</xdr:rowOff>
    </xdr:to>
    <xdr:cxnSp macro="">
      <xdr:nvCxnSpPr>
        <xdr:cNvPr id="580" name="直線コネクタ 579"/>
        <xdr:cNvCxnSpPr/>
      </xdr:nvCxnSpPr>
      <xdr:spPr>
        <a:xfrm>
          <a:off x="14592300" y="9419733"/>
          <a:ext cx="889000" cy="30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151913</xdr:rowOff>
    </xdr:from>
    <xdr:to>
      <xdr:col>81</xdr:col>
      <xdr:colOff>101600</xdr:colOff>
      <xdr:row>57</xdr:row>
      <xdr:rowOff>82063</xdr:rowOff>
    </xdr:to>
    <xdr:sp macro="" textlink="">
      <xdr:nvSpPr>
        <xdr:cNvPr id="581" name="フローチャート: 判断 580"/>
        <xdr:cNvSpPr/>
      </xdr:nvSpPr>
      <xdr:spPr>
        <a:xfrm>
          <a:off x="154305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73190</xdr:rowOff>
    </xdr:from>
    <xdr:ext cx="599010" cy="259045"/>
    <xdr:sp macro="" textlink="">
      <xdr:nvSpPr>
        <xdr:cNvPr id="582" name="テキスト ボックス 581"/>
        <xdr:cNvSpPr txBox="1"/>
      </xdr:nvSpPr>
      <xdr:spPr>
        <a:xfrm>
          <a:off x="15181795" y="9845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161433</xdr:rowOff>
    </xdr:from>
    <xdr:to>
      <xdr:col>76</xdr:col>
      <xdr:colOff>114300</xdr:colOff>
      <xdr:row>55</xdr:row>
      <xdr:rowOff>134483</xdr:rowOff>
    </xdr:to>
    <xdr:cxnSp macro="">
      <xdr:nvCxnSpPr>
        <xdr:cNvPr id="583" name="直線コネクタ 582"/>
        <xdr:cNvCxnSpPr/>
      </xdr:nvCxnSpPr>
      <xdr:spPr>
        <a:xfrm flipV="1">
          <a:off x="13703300" y="9419733"/>
          <a:ext cx="889000" cy="14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134670</xdr:rowOff>
    </xdr:from>
    <xdr:to>
      <xdr:col>76</xdr:col>
      <xdr:colOff>165100</xdr:colOff>
      <xdr:row>57</xdr:row>
      <xdr:rowOff>64820</xdr:rowOff>
    </xdr:to>
    <xdr:sp macro="" textlink="">
      <xdr:nvSpPr>
        <xdr:cNvPr id="584" name="フローチャート: 判断 583"/>
        <xdr:cNvSpPr/>
      </xdr:nvSpPr>
      <xdr:spPr>
        <a:xfrm>
          <a:off x="14541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55947</xdr:rowOff>
    </xdr:from>
    <xdr:ext cx="599010" cy="259045"/>
    <xdr:sp macro="" textlink="">
      <xdr:nvSpPr>
        <xdr:cNvPr id="585" name="テキスト ボックス 584"/>
        <xdr:cNvSpPr txBox="1"/>
      </xdr:nvSpPr>
      <xdr:spPr>
        <a:xfrm>
          <a:off x="14292795" y="982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134483</xdr:rowOff>
    </xdr:from>
    <xdr:to>
      <xdr:col>71</xdr:col>
      <xdr:colOff>177800</xdr:colOff>
      <xdr:row>57</xdr:row>
      <xdr:rowOff>4997</xdr:rowOff>
    </xdr:to>
    <xdr:cxnSp macro="">
      <xdr:nvCxnSpPr>
        <xdr:cNvPr id="586" name="直線コネクタ 585"/>
        <xdr:cNvCxnSpPr/>
      </xdr:nvCxnSpPr>
      <xdr:spPr>
        <a:xfrm flipV="1">
          <a:off x="12814300" y="9564233"/>
          <a:ext cx="889000" cy="21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146608</xdr:rowOff>
    </xdr:from>
    <xdr:to>
      <xdr:col>72</xdr:col>
      <xdr:colOff>38100</xdr:colOff>
      <xdr:row>57</xdr:row>
      <xdr:rowOff>76758</xdr:rowOff>
    </xdr:to>
    <xdr:sp macro="" textlink="">
      <xdr:nvSpPr>
        <xdr:cNvPr id="587" name="フローチャート: 判断 586"/>
        <xdr:cNvSpPr/>
      </xdr:nvSpPr>
      <xdr:spPr>
        <a:xfrm>
          <a:off x="13652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67885</xdr:rowOff>
    </xdr:from>
    <xdr:ext cx="599010" cy="259045"/>
    <xdr:sp macro="" textlink="">
      <xdr:nvSpPr>
        <xdr:cNvPr id="588" name="テキスト ボックス 587"/>
        <xdr:cNvSpPr txBox="1"/>
      </xdr:nvSpPr>
      <xdr:spPr>
        <a:xfrm>
          <a:off x="13403795" y="984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129426</xdr:rowOff>
    </xdr:from>
    <xdr:to>
      <xdr:col>67</xdr:col>
      <xdr:colOff>101600</xdr:colOff>
      <xdr:row>57</xdr:row>
      <xdr:rowOff>59576</xdr:rowOff>
    </xdr:to>
    <xdr:sp macro="" textlink="">
      <xdr:nvSpPr>
        <xdr:cNvPr id="589" name="フローチャート: 判断 588"/>
        <xdr:cNvSpPr/>
      </xdr:nvSpPr>
      <xdr:spPr>
        <a:xfrm>
          <a:off x="12763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50703</xdr:rowOff>
    </xdr:from>
    <xdr:ext cx="599010" cy="259045"/>
    <xdr:sp macro="" textlink="">
      <xdr:nvSpPr>
        <xdr:cNvPr id="590" name="テキスト ボックス 589"/>
        <xdr:cNvSpPr txBox="1"/>
      </xdr:nvSpPr>
      <xdr:spPr>
        <a:xfrm>
          <a:off x="12514795" y="982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127284</xdr:rowOff>
    </xdr:from>
    <xdr:to>
      <xdr:col>85</xdr:col>
      <xdr:colOff>177800</xdr:colOff>
      <xdr:row>57</xdr:row>
      <xdr:rowOff>57434</xdr:rowOff>
    </xdr:to>
    <xdr:sp macro="" textlink="">
      <xdr:nvSpPr>
        <xdr:cNvPr id="596" name="楕円 595"/>
        <xdr:cNvSpPr/>
      </xdr:nvSpPr>
      <xdr:spPr>
        <a:xfrm>
          <a:off x="16268700" y="972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150161</xdr:rowOff>
    </xdr:from>
    <xdr:ext cx="599010" cy="259045"/>
    <xdr:sp macro="" textlink="">
      <xdr:nvSpPr>
        <xdr:cNvPr id="597" name="教育費該当値テキスト"/>
        <xdr:cNvSpPr txBox="1"/>
      </xdr:nvSpPr>
      <xdr:spPr>
        <a:xfrm>
          <a:off x="16370300" y="9579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74681</xdr:rowOff>
    </xdr:from>
    <xdr:to>
      <xdr:col>81</xdr:col>
      <xdr:colOff>101600</xdr:colOff>
      <xdr:row>57</xdr:row>
      <xdr:rowOff>4831</xdr:rowOff>
    </xdr:to>
    <xdr:sp macro="" textlink="">
      <xdr:nvSpPr>
        <xdr:cNvPr id="598" name="楕円 597"/>
        <xdr:cNvSpPr/>
      </xdr:nvSpPr>
      <xdr:spPr>
        <a:xfrm>
          <a:off x="15430500" y="967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21358</xdr:rowOff>
    </xdr:from>
    <xdr:ext cx="599010" cy="259045"/>
    <xdr:sp macro="" textlink="">
      <xdr:nvSpPr>
        <xdr:cNvPr id="599" name="テキスト ボックス 598"/>
        <xdr:cNvSpPr txBox="1"/>
      </xdr:nvSpPr>
      <xdr:spPr>
        <a:xfrm>
          <a:off x="15181795" y="9451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110633</xdr:rowOff>
    </xdr:from>
    <xdr:to>
      <xdr:col>76</xdr:col>
      <xdr:colOff>165100</xdr:colOff>
      <xdr:row>55</xdr:row>
      <xdr:rowOff>40783</xdr:rowOff>
    </xdr:to>
    <xdr:sp macro="" textlink="">
      <xdr:nvSpPr>
        <xdr:cNvPr id="600" name="楕円 599"/>
        <xdr:cNvSpPr/>
      </xdr:nvSpPr>
      <xdr:spPr>
        <a:xfrm>
          <a:off x="14541500" y="936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57310</xdr:rowOff>
    </xdr:from>
    <xdr:ext cx="599010" cy="259045"/>
    <xdr:sp macro="" textlink="">
      <xdr:nvSpPr>
        <xdr:cNvPr id="601" name="テキスト ボックス 600"/>
        <xdr:cNvSpPr txBox="1"/>
      </xdr:nvSpPr>
      <xdr:spPr>
        <a:xfrm>
          <a:off x="14292795" y="9144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83683</xdr:rowOff>
    </xdr:from>
    <xdr:to>
      <xdr:col>72</xdr:col>
      <xdr:colOff>38100</xdr:colOff>
      <xdr:row>56</xdr:row>
      <xdr:rowOff>13833</xdr:rowOff>
    </xdr:to>
    <xdr:sp macro="" textlink="">
      <xdr:nvSpPr>
        <xdr:cNvPr id="602" name="楕円 601"/>
        <xdr:cNvSpPr/>
      </xdr:nvSpPr>
      <xdr:spPr>
        <a:xfrm>
          <a:off x="13652500" y="951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30360</xdr:rowOff>
    </xdr:from>
    <xdr:ext cx="599010" cy="259045"/>
    <xdr:sp macro="" textlink="">
      <xdr:nvSpPr>
        <xdr:cNvPr id="603" name="テキスト ボックス 602"/>
        <xdr:cNvSpPr txBox="1"/>
      </xdr:nvSpPr>
      <xdr:spPr>
        <a:xfrm>
          <a:off x="13403795" y="9288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125647</xdr:rowOff>
    </xdr:from>
    <xdr:to>
      <xdr:col>67</xdr:col>
      <xdr:colOff>101600</xdr:colOff>
      <xdr:row>57</xdr:row>
      <xdr:rowOff>55797</xdr:rowOff>
    </xdr:to>
    <xdr:sp macro="" textlink="">
      <xdr:nvSpPr>
        <xdr:cNvPr id="604" name="楕円 603"/>
        <xdr:cNvSpPr/>
      </xdr:nvSpPr>
      <xdr:spPr>
        <a:xfrm>
          <a:off x="12763500" y="972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72324</xdr:rowOff>
    </xdr:from>
    <xdr:ext cx="599010" cy="259045"/>
    <xdr:sp macro="" textlink="">
      <xdr:nvSpPr>
        <xdr:cNvPr id="605" name="テキスト ボックス 604"/>
        <xdr:cNvSpPr txBox="1"/>
      </xdr:nvSpPr>
      <xdr:spPr>
        <a:xfrm>
          <a:off x="12514795" y="9502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21970</xdr:rowOff>
    </xdr:from>
    <xdr:ext cx="685572" cy="259045"/>
    <xdr:sp macro="" textlink="">
      <xdr:nvSpPr>
        <xdr:cNvPr id="625" name="テキスト ボックス 624"/>
        <xdr:cNvSpPr txBox="1"/>
      </xdr:nvSpPr>
      <xdr:spPr>
        <a:xfrm>
          <a:off x="11760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7" name="テキスト ボックス 626"/>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9" name="テキスト ボックス 62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147062</xdr:rowOff>
    </xdr:from>
    <xdr:to>
      <xdr:col>85</xdr:col>
      <xdr:colOff>126364</xdr:colOff>
      <xdr:row>79</xdr:row>
      <xdr:rowOff>98879</xdr:rowOff>
    </xdr:to>
    <xdr:cxnSp macro="">
      <xdr:nvCxnSpPr>
        <xdr:cNvPr id="631" name="直線コネクタ 630"/>
        <xdr:cNvCxnSpPr/>
      </xdr:nvCxnSpPr>
      <xdr:spPr>
        <a:xfrm flipV="1">
          <a:off x="16317595" y="12148562"/>
          <a:ext cx="1269" cy="1494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128414</xdr:rowOff>
    </xdr:from>
    <xdr:ext cx="249299" cy="259045"/>
    <xdr:sp macro="" textlink="">
      <xdr:nvSpPr>
        <xdr:cNvPr id="632" name="災害復旧費最小値テキスト"/>
        <xdr:cNvSpPr txBox="1"/>
      </xdr:nvSpPr>
      <xdr:spPr>
        <a:xfrm>
          <a:off x="16370300" y="13672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93739</xdr:rowOff>
    </xdr:from>
    <xdr:ext cx="690189" cy="259045"/>
    <xdr:sp macro="" textlink="">
      <xdr:nvSpPr>
        <xdr:cNvPr id="634" name="災害復旧費最大値テキスト"/>
        <xdr:cNvSpPr txBox="1"/>
      </xdr:nvSpPr>
      <xdr:spPr>
        <a:xfrm>
          <a:off x="16370300" y="11923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1,373,237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147062</xdr:rowOff>
    </xdr:from>
    <xdr:to>
      <xdr:col>86</xdr:col>
      <xdr:colOff>25400</xdr:colOff>
      <xdr:row>70</xdr:row>
      <xdr:rowOff>147062</xdr:rowOff>
    </xdr:to>
    <xdr:cxnSp macro="">
      <xdr:nvCxnSpPr>
        <xdr:cNvPr id="635" name="直線コネクタ 634"/>
        <xdr:cNvCxnSpPr/>
      </xdr:nvCxnSpPr>
      <xdr:spPr>
        <a:xfrm>
          <a:off x="16230600" y="1214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48859</xdr:rowOff>
    </xdr:from>
    <xdr:to>
      <xdr:col>85</xdr:col>
      <xdr:colOff>127000</xdr:colOff>
      <xdr:row>79</xdr:row>
      <xdr:rowOff>98879</xdr:rowOff>
    </xdr:to>
    <xdr:cxnSp macro="">
      <xdr:nvCxnSpPr>
        <xdr:cNvPr id="636" name="直線コネクタ 635"/>
        <xdr:cNvCxnSpPr/>
      </xdr:nvCxnSpPr>
      <xdr:spPr>
        <a:xfrm>
          <a:off x="15481300" y="13593409"/>
          <a:ext cx="838200" cy="5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45865</xdr:rowOff>
    </xdr:from>
    <xdr:ext cx="534377" cy="259045"/>
    <xdr:sp macro="" textlink="">
      <xdr:nvSpPr>
        <xdr:cNvPr id="637" name="災害復旧費平均値テキスト"/>
        <xdr:cNvSpPr txBox="1"/>
      </xdr:nvSpPr>
      <xdr:spPr>
        <a:xfrm>
          <a:off x="16370300" y="13418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22988</xdr:rowOff>
    </xdr:from>
    <xdr:to>
      <xdr:col>85</xdr:col>
      <xdr:colOff>177800</xdr:colOff>
      <xdr:row>79</xdr:row>
      <xdr:rowOff>124588</xdr:rowOff>
    </xdr:to>
    <xdr:sp macro="" textlink="">
      <xdr:nvSpPr>
        <xdr:cNvPr id="638" name="フローチャート: 判断 637"/>
        <xdr:cNvSpPr/>
      </xdr:nvSpPr>
      <xdr:spPr>
        <a:xfrm>
          <a:off x="16268700" y="1356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37613</xdr:rowOff>
    </xdr:from>
    <xdr:to>
      <xdr:col>81</xdr:col>
      <xdr:colOff>50800</xdr:colOff>
      <xdr:row>79</xdr:row>
      <xdr:rowOff>48859</xdr:rowOff>
    </xdr:to>
    <xdr:cxnSp macro="">
      <xdr:nvCxnSpPr>
        <xdr:cNvPr id="639" name="直線コネクタ 638"/>
        <xdr:cNvCxnSpPr/>
      </xdr:nvCxnSpPr>
      <xdr:spPr>
        <a:xfrm>
          <a:off x="14592300" y="13582163"/>
          <a:ext cx="889000" cy="1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27194</xdr:rowOff>
    </xdr:from>
    <xdr:to>
      <xdr:col>81</xdr:col>
      <xdr:colOff>101600</xdr:colOff>
      <xdr:row>79</xdr:row>
      <xdr:rowOff>128794</xdr:rowOff>
    </xdr:to>
    <xdr:sp macro="" textlink="">
      <xdr:nvSpPr>
        <xdr:cNvPr id="640" name="フローチャート: 判断 639"/>
        <xdr:cNvSpPr/>
      </xdr:nvSpPr>
      <xdr:spPr>
        <a:xfrm>
          <a:off x="15430500" y="135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119921</xdr:rowOff>
    </xdr:from>
    <xdr:ext cx="534377" cy="259045"/>
    <xdr:sp macro="" textlink="">
      <xdr:nvSpPr>
        <xdr:cNvPr id="641" name="テキスト ボックス 640"/>
        <xdr:cNvSpPr txBox="1"/>
      </xdr:nvSpPr>
      <xdr:spPr>
        <a:xfrm>
          <a:off x="15214111" y="1366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37613</xdr:rowOff>
    </xdr:from>
    <xdr:to>
      <xdr:col>76</xdr:col>
      <xdr:colOff>114300</xdr:colOff>
      <xdr:row>79</xdr:row>
      <xdr:rowOff>71265</xdr:rowOff>
    </xdr:to>
    <xdr:cxnSp macro="">
      <xdr:nvCxnSpPr>
        <xdr:cNvPr id="642" name="直線コネクタ 641"/>
        <xdr:cNvCxnSpPr/>
      </xdr:nvCxnSpPr>
      <xdr:spPr>
        <a:xfrm flipV="1">
          <a:off x="13703300" y="13582163"/>
          <a:ext cx="889000" cy="3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29631</xdr:rowOff>
    </xdr:from>
    <xdr:to>
      <xdr:col>76</xdr:col>
      <xdr:colOff>165100</xdr:colOff>
      <xdr:row>79</xdr:row>
      <xdr:rowOff>131231</xdr:rowOff>
    </xdr:to>
    <xdr:sp macro="" textlink="">
      <xdr:nvSpPr>
        <xdr:cNvPr id="643" name="フローチャート: 判断 642"/>
        <xdr:cNvSpPr/>
      </xdr:nvSpPr>
      <xdr:spPr>
        <a:xfrm>
          <a:off x="14541500" y="1357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122358</xdr:rowOff>
    </xdr:from>
    <xdr:ext cx="534377" cy="259045"/>
    <xdr:sp macro="" textlink="">
      <xdr:nvSpPr>
        <xdr:cNvPr id="644" name="テキスト ボックス 643"/>
        <xdr:cNvSpPr txBox="1"/>
      </xdr:nvSpPr>
      <xdr:spPr>
        <a:xfrm>
          <a:off x="14325111" y="1366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71265</xdr:rowOff>
    </xdr:from>
    <xdr:to>
      <xdr:col>71</xdr:col>
      <xdr:colOff>177800</xdr:colOff>
      <xdr:row>79</xdr:row>
      <xdr:rowOff>97717</xdr:rowOff>
    </xdr:to>
    <xdr:cxnSp macro="">
      <xdr:nvCxnSpPr>
        <xdr:cNvPr id="645" name="直線コネクタ 644"/>
        <xdr:cNvCxnSpPr/>
      </xdr:nvCxnSpPr>
      <xdr:spPr>
        <a:xfrm flipV="1">
          <a:off x="12814300" y="13615815"/>
          <a:ext cx="889000" cy="2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27823</xdr:rowOff>
    </xdr:from>
    <xdr:to>
      <xdr:col>72</xdr:col>
      <xdr:colOff>38100</xdr:colOff>
      <xdr:row>79</xdr:row>
      <xdr:rowOff>129423</xdr:rowOff>
    </xdr:to>
    <xdr:sp macro="" textlink="">
      <xdr:nvSpPr>
        <xdr:cNvPr id="646" name="フローチャート: 判断 645"/>
        <xdr:cNvSpPr/>
      </xdr:nvSpPr>
      <xdr:spPr>
        <a:xfrm>
          <a:off x="13652500" y="1357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120550</xdr:rowOff>
    </xdr:from>
    <xdr:ext cx="534377" cy="259045"/>
    <xdr:sp macro="" textlink="">
      <xdr:nvSpPr>
        <xdr:cNvPr id="647" name="テキスト ボックス 646"/>
        <xdr:cNvSpPr txBox="1"/>
      </xdr:nvSpPr>
      <xdr:spPr>
        <a:xfrm>
          <a:off x="13436111" y="1366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32257</xdr:rowOff>
    </xdr:from>
    <xdr:to>
      <xdr:col>67</xdr:col>
      <xdr:colOff>101600</xdr:colOff>
      <xdr:row>79</xdr:row>
      <xdr:rowOff>133857</xdr:rowOff>
    </xdr:to>
    <xdr:sp macro="" textlink="">
      <xdr:nvSpPr>
        <xdr:cNvPr id="648" name="フローチャート: 判断 647"/>
        <xdr:cNvSpPr/>
      </xdr:nvSpPr>
      <xdr:spPr>
        <a:xfrm>
          <a:off x="12763500" y="1357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150384</xdr:rowOff>
    </xdr:from>
    <xdr:ext cx="534377" cy="259045"/>
    <xdr:sp macro="" textlink="">
      <xdr:nvSpPr>
        <xdr:cNvPr id="649" name="テキスト ボックス 648"/>
        <xdr:cNvSpPr txBox="1"/>
      </xdr:nvSpPr>
      <xdr:spPr>
        <a:xfrm>
          <a:off x="12547111" y="1335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5" name="楕円 654"/>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1414</xdr:rowOff>
    </xdr:from>
    <xdr:ext cx="249299" cy="259045"/>
    <xdr:sp macro="" textlink="">
      <xdr:nvSpPr>
        <xdr:cNvPr id="656" name="災害復旧費該当値テキスト"/>
        <xdr:cNvSpPr txBox="1"/>
      </xdr:nvSpPr>
      <xdr:spPr>
        <a:xfrm>
          <a:off x="16370300" y="13545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169509</xdr:rowOff>
    </xdr:from>
    <xdr:to>
      <xdr:col>81</xdr:col>
      <xdr:colOff>101600</xdr:colOff>
      <xdr:row>79</xdr:row>
      <xdr:rowOff>99659</xdr:rowOff>
    </xdr:to>
    <xdr:sp macro="" textlink="">
      <xdr:nvSpPr>
        <xdr:cNvPr id="657" name="楕円 656"/>
        <xdr:cNvSpPr/>
      </xdr:nvSpPr>
      <xdr:spPr>
        <a:xfrm>
          <a:off x="15430500" y="1354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116186</xdr:rowOff>
    </xdr:from>
    <xdr:ext cx="534377" cy="259045"/>
    <xdr:sp macro="" textlink="">
      <xdr:nvSpPr>
        <xdr:cNvPr id="658" name="テキスト ボックス 657"/>
        <xdr:cNvSpPr txBox="1"/>
      </xdr:nvSpPr>
      <xdr:spPr>
        <a:xfrm>
          <a:off x="15214111" y="1331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158263</xdr:rowOff>
    </xdr:from>
    <xdr:to>
      <xdr:col>76</xdr:col>
      <xdr:colOff>165100</xdr:colOff>
      <xdr:row>79</xdr:row>
      <xdr:rowOff>88413</xdr:rowOff>
    </xdr:to>
    <xdr:sp macro="" textlink="">
      <xdr:nvSpPr>
        <xdr:cNvPr id="659" name="楕円 658"/>
        <xdr:cNvSpPr/>
      </xdr:nvSpPr>
      <xdr:spPr>
        <a:xfrm>
          <a:off x="14541500" y="135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104940</xdr:rowOff>
    </xdr:from>
    <xdr:ext cx="534377" cy="259045"/>
    <xdr:sp macro="" textlink="">
      <xdr:nvSpPr>
        <xdr:cNvPr id="660" name="テキスト ボックス 659"/>
        <xdr:cNvSpPr txBox="1"/>
      </xdr:nvSpPr>
      <xdr:spPr>
        <a:xfrm>
          <a:off x="14325111" y="1330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20465</xdr:rowOff>
    </xdr:from>
    <xdr:to>
      <xdr:col>72</xdr:col>
      <xdr:colOff>38100</xdr:colOff>
      <xdr:row>79</xdr:row>
      <xdr:rowOff>122065</xdr:rowOff>
    </xdr:to>
    <xdr:sp macro="" textlink="">
      <xdr:nvSpPr>
        <xdr:cNvPr id="661" name="楕円 660"/>
        <xdr:cNvSpPr/>
      </xdr:nvSpPr>
      <xdr:spPr>
        <a:xfrm>
          <a:off x="13652500" y="135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138592</xdr:rowOff>
    </xdr:from>
    <xdr:ext cx="534377" cy="259045"/>
    <xdr:sp macro="" textlink="">
      <xdr:nvSpPr>
        <xdr:cNvPr id="662" name="テキスト ボックス 661"/>
        <xdr:cNvSpPr txBox="1"/>
      </xdr:nvSpPr>
      <xdr:spPr>
        <a:xfrm>
          <a:off x="13436111" y="13340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46917</xdr:rowOff>
    </xdr:from>
    <xdr:to>
      <xdr:col>67</xdr:col>
      <xdr:colOff>101600</xdr:colOff>
      <xdr:row>79</xdr:row>
      <xdr:rowOff>148517</xdr:rowOff>
    </xdr:to>
    <xdr:sp macro="" textlink="">
      <xdr:nvSpPr>
        <xdr:cNvPr id="663" name="楕円 662"/>
        <xdr:cNvSpPr/>
      </xdr:nvSpPr>
      <xdr:spPr>
        <a:xfrm>
          <a:off x="12763500" y="1359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139644</xdr:rowOff>
    </xdr:from>
    <xdr:ext cx="469744" cy="259045"/>
    <xdr:sp macro="" textlink="">
      <xdr:nvSpPr>
        <xdr:cNvPr id="664" name="テキスト ボックス 663"/>
        <xdr:cNvSpPr txBox="1"/>
      </xdr:nvSpPr>
      <xdr:spPr>
        <a:xfrm>
          <a:off x="12579428" y="13684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6" name="テキスト ボックス 68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12402</xdr:rowOff>
    </xdr:from>
    <xdr:to>
      <xdr:col>85</xdr:col>
      <xdr:colOff>126364</xdr:colOff>
      <xdr:row>99</xdr:row>
      <xdr:rowOff>44450</xdr:rowOff>
    </xdr:to>
    <xdr:cxnSp macro="">
      <xdr:nvCxnSpPr>
        <xdr:cNvPr id="688" name="直線コネクタ 687"/>
        <xdr:cNvCxnSpPr/>
      </xdr:nvCxnSpPr>
      <xdr:spPr>
        <a:xfrm flipV="1">
          <a:off x="16317595" y="15614352"/>
          <a:ext cx="1269" cy="140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9" name="公債費最小値テキスト"/>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90" name="直線コネクタ 689"/>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130529</xdr:rowOff>
    </xdr:from>
    <xdr:ext cx="599010" cy="259045"/>
    <xdr:sp macro="" textlink="">
      <xdr:nvSpPr>
        <xdr:cNvPr id="691" name="公債費最大値テキスト"/>
        <xdr:cNvSpPr txBox="1"/>
      </xdr:nvSpPr>
      <xdr:spPr>
        <a:xfrm>
          <a:off x="16370300" y="1538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12402</xdr:rowOff>
    </xdr:from>
    <xdr:to>
      <xdr:col>86</xdr:col>
      <xdr:colOff>25400</xdr:colOff>
      <xdr:row>91</xdr:row>
      <xdr:rowOff>12402</xdr:rowOff>
    </xdr:to>
    <xdr:cxnSp macro="">
      <xdr:nvCxnSpPr>
        <xdr:cNvPr id="692" name="直線コネクタ 691"/>
        <xdr:cNvCxnSpPr/>
      </xdr:nvCxnSpPr>
      <xdr:spPr>
        <a:xfrm>
          <a:off x="16230600" y="1561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93297</xdr:rowOff>
    </xdr:from>
    <xdr:to>
      <xdr:col>85</xdr:col>
      <xdr:colOff>127000</xdr:colOff>
      <xdr:row>97</xdr:row>
      <xdr:rowOff>102341</xdr:rowOff>
    </xdr:to>
    <xdr:cxnSp macro="">
      <xdr:nvCxnSpPr>
        <xdr:cNvPr id="693" name="直線コネクタ 692"/>
        <xdr:cNvCxnSpPr/>
      </xdr:nvCxnSpPr>
      <xdr:spPr>
        <a:xfrm flipV="1">
          <a:off x="15481300" y="16723947"/>
          <a:ext cx="838200" cy="9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37361</xdr:rowOff>
    </xdr:from>
    <xdr:ext cx="599010" cy="259045"/>
    <xdr:sp macro="" textlink="">
      <xdr:nvSpPr>
        <xdr:cNvPr id="694" name="公債費平均値テキスト"/>
        <xdr:cNvSpPr txBox="1"/>
      </xdr:nvSpPr>
      <xdr:spPr>
        <a:xfrm>
          <a:off x="16370300" y="166680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58934</xdr:rowOff>
    </xdr:from>
    <xdr:to>
      <xdr:col>85</xdr:col>
      <xdr:colOff>177800</xdr:colOff>
      <xdr:row>97</xdr:row>
      <xdr:rowOff>160534</xdr:rowOff>
    </xdr:to>
    <xdr:sp macro="" textlink="">
      <xdr:nvSpPr>
        <xdr:cNvPr id="695" name="フローチャート: 判断 694"/>
        <xdr:cNvSpPr/>
      </xdr:nvSpPr>
      <xdr:spPr>
        <a:xfrm>
          <a:off x="162687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102341</xdr:rowOff>
    </xdr:from>
    <xdr:to>
      <xdr:col>81</xdr:col>
      <xdr:colOff>50800</xdr:colOff>
      <xdr:row>97</xdr:row>
      <xdr:rowOff>137792</xdr:rowOff>
    </xdr:to>
    <xdr:cxnSp macro="">
      <xdr:nvCxnSpPr>
        <xdr:cNvPr id="696" name="直線コネクタ 695"/>
        <xdr:cNvCxnSpPr/>
      </xdr:nvCxnSpPr>
      <xdr:spPr>
        <a:xfrm flipV="1">
          <a:off x="14592300" y="16732991"/>
          <a:ext cx="889000" cy="35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62849</xdr:rowOff>
    </xdr:from>
    <xdr:to>
      <xdr:col>81</xdr:col>
      <xdr:colOff>101600</xdr:colOff>
      <xdr:row>97</xdr:row>
      <xdr:rowOff>164449</xdr:rowOff>
    </xdr:to>
    <xdr:sp macro="" textlink="">
      <xdr:nvSpPr>
        <xdr:cNvPr id="697" name="フローチャート: 判断 696"/>
        <xdr:cNvSpPr/>
      </xdr:nvSpPr>
      <xdr:spPr>
        <a:xfrm>
          <a:off x="15430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155576</xdr:rowOff>
    </xdr:from>
    <xdr:ext cx="599010" cy="259045"/>
    <xdr:sp macro="" textlink="">
      <xdr:nvSpPr>
        <xdr:cNvPr id="698" name="テキスト ボックス 697"/>
        <xdr:cNvSpPr txBox="1"/>
      </xdr:nvSpPr>
      <xdr:spPr>
        <a:xfrm>
          <a:off x="15181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113664</xdr:rowOff>
    </xdr:from>
    <xdr:to>
      <xdr:col>76</xdr:col>
      <xdr:colOff>114300</xdr:colOff>
      <xdr:row>97</xdr:row>
      <xdr:rowOff>137792</xdr:rowOff>
    </xdr:to>
    <xdr:cxnSp macro="">
      <xdr:nvCxnSpPr>
        <xdr:cNvPr id="699" name="直線コネクタ 698"/>
        <xdr:cNvCxnSpPr/>
      </xdr:nvCxnSpPr>
      <xdr:spPr>
        <a:xfrm>
          <a:off x="13703300" y="16744314"/>
          <a:ext cx="8890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53711</xdr:rowOff>
    </xdr:from>
    <xdr:to>
      <xdr:col>76</xdr:col>
      <xdr:colOff>165100</xdr:colOff>
      <xdr:row>97</xdr:row>
      <xdr:rowOff>155311</xdr:rowOff>
    </xdr:to>
    <xdr:sp macro="" textlink="">
      <xdr:nvSpPr>
        <xdr:cNvPr id="700" name="フローチャート: 判断 699"/>
        <xdr:cNvSpPr/>
      </xdr:nvSpPr>
      <xdr:spPr>
        <a:xfrm>
          <a:off x="14541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388</xdr:rowOff>
    </xdr:from>
    <xdr:ext cx="599010" cy="259045"/>
    <xdr:sp macro="" textlink="">
      <xdr:nvSpPr>
        <xdr:cNvPr id="701" name="テキスト ボックス 700"/>
        <xdr:cNvSpPr txBox="1"/>
      </xdr:nvSpPr>
      <xdr:spPr>
        <a:xfrm>
          <a:off x="14292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113664</xdr:rowOff>
    </xdr:from>
    <xdr:to>
      <xdr:col>71</xdr:col>
      <xdr:colOff>177800</xdr:colOff>
      <xdr:row>97</xdr:row>
      <xdr:rowOff>134196</xdr:rowOff>
    </xdr:to>
    <xdr:cxnSp macro="">
      <xdr:nvCxnSpPr>
        <xdr:cNvPr id="702" name="直線コネクタ 701"/>
        <xdr:cNvCxnSpPr/>
      </xdr:nvCxnSpPr>
      <xdr:spPr>
        <a:xfrm flipV="1">
          <a:off x="12814300" y="16744314"/>
          <a:ext cx="889000" cy="20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58032</xdr:rowOff>
    </xdr:from>
    <xdr:to>
      <xdr:col>72</xdr:col>
      <xdr:colOff>38100</xdr:colOff>
      <xdr:row>97</xdr:row>
      <xdr:rowOff>159632</xdr:rowOff>
    </xdr:to>
    <xdr:sp macro="" textlink="">
      <xdr:nvSpPr>
        <xdr:cNvPr id="703" name="フローチャート: 判断 702"/>
        <xdr:cNvSpPr/>
      </xdr:nvSpPr>
      <xdr:spPr>
        <a:xfrm>
          <a:off x="13652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4709</xdr:rowOff>
    </xdr:from>
    <xdr:ext cx="599010" cy="259045"/>
    <xdr:sp macro="" textlink="">
      <xdr:nvSpPr>
        <xdr:cNvPr id="704" name="テキスト ボックス 703"/>
        <xdr:cNvSpPr txBox="1"/>
      </xdr:nvSpPr>
      <xdr:spPr>
        <a:xfrm>
          <a:off x="13403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57916</xdr:rowOff>
    </xdr:from>
    <xdr:to>
      <xdr:col>67</xdr:col>
      <xdr:colOff>101600</xdr:colOff>
      <xdr:row>97</xdr:row>
      <xdr:rowOff>159516</xdr:rowOff>
    </xdr:to>
    <xdr:sp macro="" textlink="">
      <xdr:nvSpPr>
        <xdr:cNvPr id="705" name="フローチャート: 判断 704"/>
        <xdr:cNvSpPr/>
      </xdr:nvSpPr>
      <xdr:spPr>
        <a:xfrm>
          <a:off x="12763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4593</xdr:rowOff>
    </xdr:from>
    <xdr:ext cx="599010" cy="259045"/>
    <xdr:sp macro="" textlink="">
      <xdr:nvSpPr>
        <xdr:cNvPr id="706" name="テキスト ボックス 705"/>
        <xdr:cNvSpPr txBox="1"/>
      </xdr:nvSpPr>
      <xdr:spPr>
        <a:xfrm>
          <a:off x="12514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42497</xdr:rowOff>
    </xdr:from>
    <xdr:to>
      <xdr:col>85</xdr:col>
      <xdr:colOff>177800</xdr:colOff>
      <xdr:row>97</xdr:row>
      <xdr:rowOff>144097</xdr:rowOff>
    </xdr:to>
    <xdr:sp macro="" textlink="">
      <xdr:nvSpPr>
        <xdr:cNvPr id="712" name="楕円 711"/>
        <xdr:cNvSpPr/>
      </xdr:nvSpPr>
      <xdr:spPr>
        <a:xfrm>
          <a:off x="16268700" y="1667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65374</xdr:rowOff>
    </xdr:from>
    <xdr:ext cx="599010" cy="259045"/>
    <xdr:sp macro="" textlink="">
      <xdr:nvSpPr>
        <xdr:cNvPr id="713" name="公債費該当値テキスト"/>
        <xdr:cNvSpPr txBox="1"/>
      </xdr:nvSpPr>
      <xdr:spPr>
        <a:xfrm>
          <a:off x="16370300" y="16524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51541</xdr:rowOff>
    </xdr:from>
    <xdr:to>
      <xdr:col>81</xdr:col>
      <xdr:colOff>101600</xdr:colOff>
      <xdr:row>97</xdr:row>
      <xdr:rowOff>153141</xdr:rowOff>
    </xdr:to>
    <xdr:sp macro="" textlink="">
      <xdr:nvSpPr>
        <xdr:cNvPr id="714" name="楕円 713"/>
        <xdr:cNvSpPr/>
      </xdr:nvSpPr>
      <xdr:spPr>
        <a:xfrm>
          <a:off x="15430500" y="1668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169668</xdr:rowOff>
    </xdr:from>
    <xdr:ext cx="599010" cy="259045"/>
    <xdr:sp macro="" textlink="">
      <xdr:nvSpPr>
        <xdr:cNvPr id="715" name="テキスト ボックス 714"/>
        <xdr:cNvSpPr txBox="1"/>
      </xdr:nvSpPr>
      <xdr:spPr>
        <a:xfrm>
          <a:off x="15181795" y="16457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86992</xdr:rowOff>
    </xdr:from>
    <xdr:to>
      <xdr:col>76</xdr:col>
      <xdr:colOff>165100</xdr:colOff>
      <xdr:row>98</xdr:row>
      <xdr:rowOff>17142</xdr:rowOff>
    </xdr:to>
    <xdr:sp macro="" textlink="">
      <xdr:nvSpPr>
        <xdr:cNvPr id="716" name="楕円 715"/>
        <xdr:cNvSpPr/>
      </xdr:nvSpPr>
      <xdr:spPr>
        <a:xfrm>
          <a:off x="14541500" y="1671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8269</xdr:rowOff>
    </xdr:from>
    <xdr:ext cx="599010" cy="259045"/>
    <xdr:sp macro="" textlink="">
      <xdr:nvSpPr>
        <xdr:cNvPr id="717" name="テキスト ボックス 716"/>
        <xdr:cNvSpPr txBox="1"/>
      </xdr:nvSpPr>
      <xdr:spPr>
        <a:xfrm>
          <a:off x="14292795" y="1681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62864</xdr:rowOff>
    </xdr:from>
    <xdr:to>
      <xdr:col>72</xdr:col>
      <xdr:colOff>38100</xdr:colOff>
      <xdr:row>97</xdr:row>
      <xdr:rowOff>164464</xdr:rowOff>
    </xdr:to>
    <xdr:sp macro="" textlink="">
      <xdr:nvSpPr>
        <xdr:cNvPr id="718" name="楕円 717"/>
        <xdr:cNvSpPr/>
      </xdr:nvSpPr>
      <xdr:spPr>
        <a:xfrm>
          <a:off x="13652500" y="1669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155591</xdr:rowOff>
    </xdr:from>
    <xdr:ext cx="599010" cy="259045"/>
    <xdr:sp macro="" textlink="">
      <xdr:nvSpPr>
        <xdr:cNvPr id="719" name="テキスト ボックス 718"/>
        <xdr:cNvSpPr txBox="1"/>
      </xdr:nvSpPr>
      <xdr:spPr>
        <a:xfrm>
          <a:off x="13403795" y="16786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83396</xdr:rowOff>
    </xdr:from>
    <xdr:to>
      <xdr:col>67</xdr:col>
      <xdr:colOff>101600</xdr:colOff>
      <xdr:row>98</xdr:row>
      <xdr:rowOff>13546</xdr:rowOff>
    </xdr:to>
    <xdr:sp macro="" textlink="">
      <xdr:nvSpPr>
        <xdr:cNvPr id="720" name="楕円 719"/>
        <xdr:cNvSpPr/>
      </xdr:nvSpPr>
      <xdr:spPr>
        <a:xfrm>
          <a:off x="12763500" y="1671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4673</xdr:rowOff>
    </xdr:from>
    <xdr:ext cx="599010" cy="259045"/>
    <xdr:sp macro="" textlink="">
      <xdr:nvSpPr>
        <xdr:cNvPr id="721" name="テキスト ボックス 720"/>
        <xdr:cNvSpPr txBox="1"/>
      </xdr:nvSpPr>
      <xdr:spPr>
        <a:xfrm>
          <a:off x="12514795" y="16806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7295</xdr:rowOff>
    </xdr:from>
    <xdr:to>
      <xdr:col>116</xdr:col>
      <xdr:colOff>62864</xdr:colOff>
      <xdr:row>38</xdr:row>
      <xdr:rowOff>139700</xdr:rowOff>
    </xdr:to>
    <xdr:cxnSp macro="">
      <xdr:nvCxnSpPr>
        <xdr:cNvPr id="743" name="直線コネクタ 742"/>
        <xdr:cNvCxnSpPr/>
      </xdr:nvCxnSpPr>
      <xdr:spPr>
        <a:xfrm flipV="1">
          <a:off x="22159595" y="5493695"/>
          <a:ext cx="1269" cy="116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4132</xdr:rowOff>
    </xdr:from>
    <xdr:ext cx="249299" cy="259045"/>
    <xdr:sp macro="" textlink="">
      <xdr:nvSpPr>
        <xdr:cNvPr id="744" name="諸支出金最小値テキスト"/>
        <xdr:cNvSpPr txBox="1"/>
      </xdr:nvSpPr>
      <xdr:spPr>
        <a:xfrm>
          <a:off x="22212300" y="6690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125422</xdr:rowOff>
    </xdr:from>
    <xdr:ext cx="534377" cy="259045"/>
    <xdr:sp macro="" textlink="">
      <xdr:nvSpPr>
        <xdr:cNvPr id="746" name="諸支出金最大値テキスト"/>
        <xdr:cNvSpPr txBox="1"/>
      </xdr:nvSpPr>
      <xdr:spPr>
        <a:xfrm>
          <a:off x="22212300" y="526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7295</xdr:rowOff>
    </xdr:from>
    <xdr:to>
      <xdr:col>116</xdr:col>
      <xdr:colOff>152400</xdr:colOff>
      <xdr:row>32</xdr:row>
      <xdr:rowOff>7295</xdr:rowOff>
    </xdr:to>
    <xdr:cxnSp macro="">
      <xdr:nvCxnSpPr>
        <xdr:cNvPr id="747" name="直線コネクタ 746"/>
        <xdr:cNvCxnSpPr/>
      </xdr:nvCxnSpPr>
      <xdr:spPr>
        <a:xfrm>
          <a:off x="22072600" y="549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114051</xdr:rowOff>
    </xdr:from>
    <xdr:to>
      <xdr:col>116</xdr:col>
      <xdr:colOff>63500</xdr:colOff>
      <xdr:row>38</xdr:row>
      <xdr:rowOff>135859</xdr:rowOff>
    </xdr:to>
    <xdr:cxnSp macro="">
      <xdr:nvCxnSpPr>
        <xdr:cNvPr id="748" name="直線コネクタ 747"/>
        <xdr:cNvCxnSpPr/>
      </xdr:nvCxnSpPr>
      <xdr:spPr>
        <a:xfrm flipV="1">
          <a:off x="21323300" y="6629151"/>
          <a:ext cx="838200" cy="2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48582</xdr:rowOff>
    </xdr:from>
    <xdr:ext cx="378565" cy="259045"/>
    <xdr:sp macro="" textlink="">
      <xdr:nvSpPr>
        <xdr:cNvPr id="749" name="諸支出金平均値テキスト"/>
        <xdr:cNvSpPr txBox="1"/>
      </xdr:nvSpPr>
      <xdr:spPr>
        <a:xfrm>
          <a:off x="22212300" y="65636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70155</xdr:rowOff>
    </xdr:from>
    <xdr:to>
      <xdr:col>116</xdr:col>
      <xdr:colOff>114300</xdr:colOff>
      <xdr:row>39</xdr:row>
      <xdr:rowOff>305</xdr:rowOff>
    </xdr:to>
    <xdr:sp macro="" textlink="">
      <xdr:nvSpPr>
        <xdr:cNvPr id="750" name="フローチャート: 判断 749"/>
        <xdr:cNvSpPr/>
      </xdr:nvSpPr>
      <xdr:spPr>
        <a:xfrm>
          <a:off x="22110700" y="65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28921</xdr:rowOff>
    </xdr:from>
    <xdr:to>
      <xdr:col>111</xdr:col>
      <xdr:colOff>177800</xdr:colOff>
      <xdr:row>38</xdr:row>
      <xdr:rowOff>135859</xdr:rowOff>
    </xdr:to>
    <xdr:cxnSp macro="">
      <xdr:nvCxnSpPr>
        <xdr:cNvPr id="751" name="直線コネクタ 750"/>
        <xdr:cNvCxnSpPr/>
      </xdr:nvCxnSpPr>
      <xdr:spPr>
        <a:xfrm>
          <a:off x="20434300" y="6544021"/>
          <a:ext cx="889000" cy="106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76281</xdr:rowOff>
    </xdr:from>
    <xdr:to>
      <xdr:col>112</xdr:col>
      <xdr:colOff>38100</xdr:colOff>
      <xdr:row>39</xdr:row>
      <xdr:rowOff>6431</xdr:rowOff>
    </xdr:to>
    <xdr:sp macro="" textlink="">
      <xdr:nvSpPr>
        <xdr:cNvPr id="752" name="フローチャート: 判断 751"/>
        <xdr:cNvSpPr/>
      </xdr:nvSpPr>
      <xdr:spPr>
        <a:xfrm>
          <a:off x="212725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22958</xdr:rowOff>
    </xdr:from>
    <xdr:ext cx="378565" cy="259045"/>
    <xdr:sp macro="" textlink="">
      <xdr:nvSpPr>
        <xdr:cNvPr id="753" name="テキスト ボックス 752"/>
        <xdr:cNvSpPr txBox="1"/>
      </xdr:nvSpPr>
      <xdr:spPr>
        <a:xfrm>
          <a:off x="21134017" y="6366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28921</xdr:rowOff>
    </xdr:from>
    <xdr:to>
      <xdr:col>107</xdr:col>
      <xdr:colOff>50800</xdr:colOff>
      <xdr:row>38</xdr:row>
      <xdr:rowOff>139700</xdr:rowOff>
    </xdr:to>
    <xdr:cxnSp macro="">
      <xdr:nvCxnSpPr>
        <xdr:cNvPr id="754" name="直線コネクタ 753"/>
        <xdr:cNvCxnSpPr/>
      </xdr:nvCxnSpPr>
      <xdr:spPr>
        <a:xfrm flipV="1">
          <a:off x="19545300" y="6544021"/>
          <a:ext cx="889000" cy="110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69241</xdr:rowOff>
    </xdr:from>
    <xdr:to>
      <xdr:col>107</xdr:col>
      <xdr:colOff>101600</xdr:colOff>
      <xdr:row>38</xdr:row>
      <xdr:rowOff>170841</xdr:rowOff>
    </xdr:to>
    <xdr:sp macro="" textlink="">
      <xdr:nvSpPr>
        <xdr:cNvPr id="755" name="フローチャート: 判断 754"/>
        <xdr:cNvSpPr/>
      </xdr:nvSpPr>
      <xdr:spPr>
        <a:xfrm>
          <a:off x="20383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161968</xdr:rowOff>
    </xdr:from>
    <xdr:ext cx="378565" cy="259045"/>
    <xdr:sp macro="" textlink="">
      <xdr:nvSpPr>
        <xdr:cNvPr id="756" name="テキスト ボックス 755"/>
        <xdr:cNvSpPr txBox="1"/>
      </xdr:nvSpPr>
      <xdr:spPr>
        <a:xfrm>
          <a:off x="20245017" y="6677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61610</xdr:rowOff>
    </xdr:from>
    <xdr:to>
      <xdr:col>102</xdr:col>
      <xdr:colOff>114300</xdr:colOff>
      <xdr:row>38</xdr:row>
      <xdr:rowOff>139700</xdr:rowOff>
    </xdr:to>
    <xdr:cxnSp macro="">
      <xdr:nvCxnSpPr>
        <xdr:cNvPr id="757" name="直線コネクタ 756"/>
        <xdr:cNvCxnSpPr/>
      </xdr:nvCxnSpPr>
      <xdr:spPr>
        <a:xfrm>
          <a:off x="18656300" y="6576710"/>
          <a:ext cx="889000" cy="78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60599</xdr:rowOff>
    </xdr:from>
    <xdr:to>
      <xdr:col>102</xdr:col>
      <xdr:colOff>165100</xdr:colOff>
      <xdr:row>38</xdr:row>
      <xdr:rowOff>162199</xdr:rowOff>
    </xdr:to>
    <xdr:sp macro="" textlink="">
      <xdr:nvSpPr>
        <xdr:cNvPr id="758" name="フローチャート: 判断 757"/>
        <xdr:cNvSpPr/>
      </xdr:nvSpPr>
      <xdr:spPr>
        <a:xfrm>
          <a:off x="19494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7276</xdr:rowOff>
    </xdr:from>
    <xdr:ext cx="378565" cy="259045"/>
    <xdr:sp macro="" textlink="">
      <xdr:nvSpPr>
        <xdr:cNvPr id="759" name="テキスト ボックス 758"/>
        <xdr:cNvSpPr txBox="1"/>
      </xdr:nvSpPr>
      <xdr:spPr>
        <a:xfrm>
          <a:off x="19356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63571</xdr:rowOff>
    </xdr:from>
    <xdr:to>
      <xdr:col>98</xdr:col>
      <xdr:colOff>38100</xdr:colOff>
      <xdr:row>38</xdr:row>
      <xdr:rowOff>165171</xdr:rowOff>
    </xdr:to>
    <xdr:sp macro="" textlink="">
      <xdr:nvSpPr>
        <xdr:cNvPr id="760" name="フローチャート: 判断 759"/>
        <xdr:cNvSpPr/>
      </xdr:nvSpPr>
      <xdr:spPr>
        <a:xfrm>
          <a:off x="18605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156298</xdr:rowOff>
    </xdr:from>
    <xdr:ext cx="378565" cy="259045"/>
    <xdr:sp macro="" textlink="">
      <xdr:nvSpPr>
        <xdr:cNvPr id="761" name="テキスト ボックス 760"/>
        <xdr:cNvSpPr txBox="1"/>
      </xdr:nvSpPr>
      <xdr:spPr>
        <a:xfrm>
          <a:off x="18467017" y="6671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63251</xdr:rowOff>
    </xdr:from>
    <xdr:to>
      <xdr:col>116</xdr:col>
      <xdr:colOff>114300</xdr:colOff>
      <xdr:row>38</xdr:row>
      <xdr:rowOff>164851</xdr:rowOff>
    </xdr:to>
    <xdr:sp macro="" textlink="">
      <xdr:nvSpPr>
        <xdr:cNvPr id="767" name="楕円 766"/>
        <xdr:cNvSpPr/>
      </xdr:nvSpPr>
      <xdr:spPr>
        <a:xfrm>
          <a:off x="22110700" y="657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22628</xdr:rowOff>
    </xdr:from>
    <xdr:ext cx="378565" cy="259045"/>
    <xdr:sp macro="" textlink="">
      <xdr:nvSpPr>
        <xdr:cNvPr id="768" name="諸支出金該当値テキスト"/>
        <xdr:cNvSpPr txBox="1"/>
      </xdr:nvSpPr>
      <xdr:spPr>
        <a:xfrm>
          <a:off x="22212300" y="6366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85059</xdr:rowOff>
    </xdr:from>
    <xdr:to>
      <xdr:col>112</xdr:col>
      <xdr:colOff>38100</xdr:colOff>
      <xdr:row>39</xdr:row>
      <xdr:rowOff>15209</xdr:rowOff>
    </xdr:to>
    <xdr:sp macro="" textlink="">
      <xdr:nvSpPr>
        <xdr:cNvPr id="769" name="楕円 768"/>
        <xdr:cNvSpPr/>
      </xdr:nvSpPr>
      <xdr:spPr>
        <a:xfrm>
          <a:off x="21272500" y="660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6336</xdr:rowOff>
    </xdr:from>
    <xdr:ext cx="313932" cy="259045"/>
    <xdr:sp macro="" textlink="">
      <xdr:nvSpPr>
        <xdr:cNvPr id="770" name="テキスト ボックス 769"/>
        <xdr:cNvSpPr txBox="1"/>
      </xdr:nvSpPr>
      <xdr:spPr>
        <a:xfrm>
          <a:off x="21166333" y="669288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149570</xdr:rowOff>
    </xdr:from>
    <xdr:to>
      <xdr:col>107</xdr:col>
      <xdr:colOff>101600</xdr:colOff>
      <xdr:row>38</xdr:row>
      <xdr:rowOff>79721</xdr:rowOff>
    </xdr:to>
    <xdr:sp macro="" textlink="">
      <xdr:nvSpPr>
        <xdr:cNvPr id="771" name="楕円 770"/>
        <xdr:cNvSpPr/>
      </xdr:nvSpPr>
      <xdr:spPr>
        <a:xfrm>
          <a:off x="20383500" y="649322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96247</xdr:rowOff>
    </xdr:from>
    <xdr:ext cx="469744" cy="259045"/>
    <xdr:sp macro="" textlink="">
      <xdr:nvSpPr>
        <xdr:cNvPr id="772" name="テキスト ボックス 771"/>
        <xdr:cNvSpPr txBox="1"/>
      </xdr:nvSpPr>
      <xdr:spPr>
        <a:xfrm>
          <a:off x="20199428" y="626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10810</xdr:rowOff>
    </xdr:from>
    <xdr:to>
      <xdr:col>98</xdr:col>
      <xdr:colOff>38100</xdr:colOff>
      <xdr:row>38</xdr:row>
      <xdr:rowOff>112410</xdr:rowOff>
    </xdr:to>
    <xdr:sp macro="" textlink="">
      <xdr:nvSpPr>
        <xdr:cNvPr id="775" name="楕円 774"/>
        <xdr:cNvSpPr/>
      </xdr:nvSpPr>
      <xdr:spPr>
        <a:xfrm>
          <a:off x="18605500" y="652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128937</xdr:rowOff>
    </xdr:from>
    <xdr:ext cx="469744" cy="259045"/>
    <xdr:sp macro="" textlink="">
      <xdr:nvSpPr>
        <xdr:cNvPr id="776" name="テキスト ボックス 775"/>
        <xdr:cNvSpPr txBox="1"/>
      </xdr:nvSpPr>
      <xdr:spPr>
        <a:xfrm>
          <a:off x="18421428" y="6301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7" name="直線コネクタ 78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8" name="テキスト ボックス 78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9" name="直線コネクタ 78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0" name="テキスト ボックス 789"/>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1" name="直線コネクタ 79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2" name="テキスト ボックス 791"/>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3" name="直線コネクタ 79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4" name="テキスト ボックス 793"/>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8" name="直線コネクタ 797"/>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9"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1"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2" name="直線コネクタ 80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3" name="直線コネクタ 802"/>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フローチャート: 判断 804"/>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6" name="直線コネクタ 805"/>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49</xdr:row>
      <xdr:rowOff>123190</xdr:rowOff>
    </xdr:from>
    <xdr:to>
      <xdr:col>112</xdr:col>
      <xdr:colOff>38100</xdr:colOff>
      <xdr:row>50</xdr:row>
      <xdr:rowOff>53340</xdr:rowOff>
    </xdr:to>
    <xdr:sp macro="" textlink="">
      <xdr:nvSpPr>
        <xdr:cNvPr id="807" name="フローチャート: 判断 806"/>
        <xdr:cNvSpPr/>
      </xdr:nvSpPr>
      <xdr:spPr>
        <a:xfrm>
          <a:off x="21272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48</xdr:row>
      <xdr:rowOff>69867</xdr:rowOff>
    </xdr:from>
    <xdr:ext cx="313932" cy="259045"/>
    <xdr:sp macro="" textlink="">
      <xdr:nvSpPr>
        <xdr:cNvPr id="808" name="テキスト ボックス 807"/>
        <xdr:cNvSpPr txBox="1"/>
      </xdr:nvSpPr>
      <xdr:spPr>
        <a:xfrm>
          <a:off x="21166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9" name="直線コネクタ 808"/>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10" name="フローチャート: 判断 809"/>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1" name="テキスト ボックス 810"/>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2" name="直線コネクタ 811"/>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3" name="フローチャート: 判断 812"/>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5" name="フローチャート: 判断 814"/>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6" name="テキスト ボックス 815"/>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2" name="楕円 821"/>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3"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4" name="楕円 823"/>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5" name="テキスト ボックス 824"/>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6" name="楕円 825"/>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7" name="テキスト ボックス 826"/>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8" name="楕円 827"/>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9" name="テキスト ボックス 828"/>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0" name="楕円 829"/>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31" name="テキスト ボックス 830"/>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総務費について、類似団体平均を上回った要因は、ふるさと納税の寄付に伴う返礼品発送経費等が増加したためである。また、労働費についても、町内労働者に教育・生活資金の貸付を行うため労働金庫へ</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千円を預託する勤労者生活福祉資金貸付事業を実施しているため、類似団体平均を上回っている。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農林水産業費については、畜産クラスター関連事業や育成預託センター整備支援事業などの大型事業を実施したため、類似団体平均を上回っている。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商工費については、道の駅整備事業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やぬかびら源泉郷地区景観整備事業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などの大型事業を実施したため、類似団体平均を大幅に上回っている。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北海道上士幌町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地方交付税や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地方譲与税</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など、歳入予算額よりも実収入額が多かった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年度と比べると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年度の実質収支は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、引き続き黒字を保っており財政状況は健全である。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なお、前年度と同じく財政調整基金から繰入を行っており実質単年度収支はマイナスとなっているが、決算後積立や新規積立などにより財政調整基金の残高は高水準を維持している。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北海道上士幌町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連結実質赤字比率に占める赤字・黒字の構成は一般会計が大きなウエイトを占めている。平成１９年度以降、すべての会計で赤字は一度もない。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79</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81</v>
      </c>
      <c r="C3" s="650"/>
      <c r="D3" s="650"/>
      <c r="E3" s="651"/>
      <c r="F3" s="651"/>
      <c r="G3" s="651"/>
      <c r="H3" s="651"/>
      <c r="I3" s="651"/>
      <c r="J3" s="651"/>
      <c r="K3" s="651"/>
      <c r="L3" s="651" t="s">
        <v>82</v>
      </c>
      <c r="M3" s="651"/>
      <c r="N3" s="651"/>
      <c r="O3" s="651"/>
      <c r="P3" s="651"/>
      <c r="Q3" s="651"/>
      <c r="R3" s="654"/>
      <c r="S3" s="654"/>
      <c r="T3" s="654"/>
      <c r="U3" s="654"/>
      <c r="V3" s="655"/>
      <c r="W3" s="545" t="s">
        <v>83</v>
      </c>
      <c r="X3" s="546"/>
      <c r="Y3" s="546"/>
      <c r="Z3" s="546"/>
      <c r="AA3" s="546"/>
      <c r="AB3" s="650"/>
      <c r="AC3" s="654" t="s">
        <v>84</v>
      </c>
      <c r="AD3" s="546"/>
      <c r="AE3" s="546"/>
      <c r="AF3" s="546"/>
      <c r="AG3" s="546"/>
      <c r="AH3" s="546"/>
      <c r="AI3" s="546"/>
      <c r="AJ3" s="546"/>
      <c r="AK3" s="546"/>
      <c r="AL3" s="616"/>
      <c r="AM3" s="545" t="s">
        <v>85</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86</v>
      </c>
      <c r="BO3" s="546"/>
      <c r="BP3" s="546"/>
      <c r="BQ3" s="546"/>
      <c r="BR3" s="546"/>
      <c r="BS3" s="546"/>
      <c r="BT3" s="546"/>
      <c r="BU3" s="616"/>
      <c r="BV3" s="545" t="s">
        <v>87</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88</v>
      </c>
      <c r="CU3" s="546"/>
      <c r="CV3" s="546"/>
      <c r="CW3" s="546"/>
      <c r="CX3" s="546"/>
      <c r="CY3" s="546"/>
      <c r="CZ3" s="546"/>
      <c r="DA3" s="616"/>
      <c r="DB3" s="545" t="s">
        <v>89</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90</v>
      </c>
      <c r="AZ4" s="459"/>
      <c r="BA4" s="459"/>
      <c r="BB4" s="459"/>
      <c r="BC4" s="459"/>
      <c r="BD4" s="459"/>
      <c r="BE4" s="459"/>
      <c r="BF4" s="459"/>
      <c r="BG4" s="459"/>
      <c r="BH4" s="459"/>
      <c r="BI4" s="459"/>
      <c r="BJ4" s="459"/>
      <c r="BK4" s="459"/>
      <c r="BL4" s="459"/>
      <c r="BM4" s="460"/>
      <c r="BN4" s="461">
        <v>11075435</v>
      </c>
      <c r="BO4" s="462"/>
      <c r="BP4" s="462"/>
      <c r="BQ4" s="462"/>
      <c r="BR4" s="462"/>
      <c r="BS4" s="462"/>
      <c r="BT4" s="462"/>
      <c r="BU4" s="463"/>
      <c r="BV4" s="461">
        <v>9757240</v>
      </c>
      <c r="BW4" s="462"/>
      <c r="BX4" s="462"/>
      <c r="BY4" s="462"/>
      <c r="BZ4" s="462"/>
      <c r="CA4" s="462"/>
      <c r="CB4" s="462"/>
      <c r="CC4" s="463"/>
      <c r="CD4" s="642" t="s">
        <v>91</v>
      </c>
      <c r="CE4" s="643"/>
      <c r="CF4" s="643"/>
      <c r="CG4" s="643"/>
      <c r="CH4" s="643"/>
      <c r="CI4" s="643"/>
      <c r="CJ4" s="643"/>
      <c r="CK4" s="643"/>
      <c r="CL4" s="643"/>
      <c r="CM4" s="643"/>
      <c r="CN4" s="643"/>
      <c r="CO4" s="643"/>
      <c r="CP4" s="643"/>
      <c r="CQ4" s="643"/>
      <c r="CR4" s="643"/>
      <c r="CS4" s="644"/>
      <c r="CT4" s="645">
        <v>10.4</v>
      </c>
      <c r="CU4" s="646"/>
      <c r="CV4" s="646"/>
      <c r="CW4" s="646"/>
      <c r="CX4" s="646"/>
      <c r="CY4" s="646"/>
      <c r="CZ4" s="646"/>
      <c r="DA4" s="647"/>
      <c r="DB4" s="645">
        <v>9.6999999999999993</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92</v>
      </c>
      <c r="AN5" s="440"/>
      <c r="AO5" s="440"/>
      <c r="AP5" s="440"/>
      <c r="AQ5" s="440"/>
      <c r="AR5" s="440"/>
      <c r="AS5" s="440"/>
      <c r="AT5" s="441"/>
      <c r="AU5" s="523" t="s">
        <v>93</v>
      </c>
      <c r="AV5" s="524"/>
      <c r="AW5" s="524"/>
      <c r="AX5" s="524"/>
      <c r="AY5" s="446" t="s">
        <v>94</v>
      </c>
      <c r="AZ5" s="447"/>
      <c r="BA5" s="447"/>
      <c r="BB5" s="447"/>
      <c r="BC5" s="447"/>
      <c r="BD5" s="447"/>
      <c r="BE5" s="447"/>
      <c r="BF5" s="447"/>
      <c r="BG5" s="447"/>
      <c r="BH5" s="447"/>
      <c r="BI5" s="447"/>
      <c r="BJ5" s="447"/>
      <c r="BK5" s="447"/>
      <c r="BL5" s="447"/>
      <c r="BM5" s="448"/>
      <c r="BN5" s="466">
        <v>10673888</v>
      </c>
      <c r="BO5" s="467"/>
      <c r="BP5" s="467"/>
      <c r="BQ5" s="467"/>
      <c r="BR5" s="467"/>
      <c r="BS5" s="467"/>
      <c r="BT5" s="467"/>
      <c r="BU5" s="468"/>
      <c r="BV5" s="466">
        <v>9362066</v>
      </c>
      <c r="BW5" s="467"/>
      <c r="BX5" s="467"/>
      <c r="BY5" s="467"/>
      <c r="BZ5" s="467"/>
      <c r="CA5" s="467"/>
      <c r="CB5" s="467"/>
      <c r="CC5" s="468"/>
      <c r="CD5" s="475" t="s">
        <v>95</v>
      </c>
      <c r="CE5" s="476"/>
      <c r="CF5" s="476"/>
      <c r="CG5" s="476"/>
      <c r="CH5" s="476"/>
      <c r="CI5" s="476"/>
      <c r="CJ5" s="476"/>
      <c r="CK5" s="476"/>
      <c r="CL5" s="476"/>
      <c r="CM5" s="476"/>
      <c r="CN5" s="476"/>
      <c r="CO5" s="476"/>
      <c r="CP5" s="476"/>
      <c r="CQ5" s="476"/>
      <c r="CR5" s="476"/>
      <c r="CS5" s="477"/>
      <c r="CT5" s="436">
        <v>92.2</v>
      </c>
      <c r="CU5" s="437"/>
      <c r="CV5" s="437"/>
      <c r="CW5" s="437"/>
      <c r="CX5" s="437"/>
      <c r="CY5" s="437"/>
      <c r="CZ5" s="437"/>
      <c r="DA5" s="438"/>
      <c r="DB5" s="436">
        <v>86.4</v>
      </c>
      <c r="DC5" s="437"/>
      <c r="DD5" s="437"/>
      <c r="DE5" s="437"/>
      <c r="DF5" s="437"/>
      <c r="DG5" s="437"/>
      <c r="DH5" s="437"/>
      <c r="DI5" s="438"/>
      <c r="DJ5" s="186"/>
      <c r="DK5" s="186"/>
      <c r="DL5" s="186"/>
      <c r="DM5" s="186"/>
      <c r="DN5" s="186"/>
      <c r="DO5" s="186"/>
    </row>
    <row r="6" spans="1:119" ht="18.75" customHeight="1" x14ac:dyDescent="0.15">
      <c r="A6" s="187"/>
      <c r="B6" s="622" t="s">
        <v>96</v>
      </c>
      <c r="C6" s="480"/>
      <c r="D6" s="480"/>
      <c r="E6" s="623"/>
      <c r="F6" s="623"/>
      <c r="G6" s="623"/>
      <c r="H6" s="623"/>
      <c r="I6" s="623"/>
      <c r="J6" s="623"/>
      <c r="K6" s="623"/>
      <c r="L6" s="623" t="s">
        <v>97</v>
      </c>
      <c r="M6" s="623"/>
      <c r="N6" s="623"/>
      <c r="O6" s="623"/>
      <c r="P6" s="623"/>
      <c r="Q6" s="623"/>
      <c r="R6" s="504"/>
      <c r="S6" s="504"/>
      <c r="T6" s="504"/>
      <c r="U6" s="504"/>
      <c r="V6" s="629"/>
      <c r="W6" s="557" t="s">
        <v>98</v>
      </c>
      <c r="X6" s="479"/>
      <c r="Y6" s="479"/>
      <c r="Z6" s="479"/>
      <c r="AA6" s="479"/>
      <c r="AB6" s="480"/>
      <c r="AC6" s="634" t="s">
        <v>99</v>
      </c>
      <c r="AD6" s="635"/>
      <c r="AE6" s="635"/>
      <c r="AF6" s="635"/>
      <c r="AG6" s="635"/>
      <c r="AH6" s="635"/>
      <c r="AI6" s="635"/>
      <c r="AJ6" s="635"/>
      <c r="AK6" s="635"/>
      <c r="AL6" s="636"/>
      <c r="AM6" s="535" t="s">
        <v>100</v>
      </c>
      <c r="AN6" s="440"/>
      <c r="AO6" s="440"/>
      <c r="AP6" s="440"/>
      <c r="AQ6" s="440"/>
      <c r="AR6" s="440"/>
      <c r="AS6" s="440"/>
      <c r="AT6" s="441"/>
      <c r="AU6" s="523" t="s">
        <v>93</v>
      </c>
      <c r="AV6" s="524"/>
      <c r="AW6" s="524"/>
      <c r="AX6" s="524"/>
      <c r="AY6" s="446" t="s">
        <v>101</v>
      </c>
      <c r="AZ6" s="447"/>
      <c r="BA6" s="447"/>
      <c r="BB6" s="447"/>
      <c r="BC6" s="447"/>
      <c r="BD6" s="447"/>
      <c r="BE6" s="447"/>
      <c r="BF6" s="447"/>
      <c r="BG6" s="447"/>
      <c r="BH6" s="447"/>
      <c r="BI6" s="447"/>
      <c r="BJ6" s="447"/>
      <c r="BK6" s="447"/>
      <c r="BL6" s="447"/>
      <c r="BM6" s="448"/>
      <c r="BN6" s="466">
        <v>401547</v>
      </c>
      <c r="BO6" s="467"/>
      <c r="BP6" s="467"/>
      <c r="BQ6" s="467"/>
      <c r="BR6" s="467"/>
      <c r="BS6" s="467"/>
      <c r="BT6" s="467"/>
      <c r="BU6" s="468"/>
      <c r="BV6" s="466">
        <v>395174</v>
      </c>
      <c r="BW6" s="467"/>
      <c r="BX6" s="467"/>
      <c r="BY6" s="467"/>
      <c r="BZ6" s="467"/>
      <c r="CA6" s="467"/>
      <c r="CB6" s="467"/>
      <c r="CC6" s="468"/>
      <c r="CD6" s="475" t="s">
        <v>102</v>
      </c>
      <c r="CE6" s="476"/>
      <c r="CF6" s="476"/>
      <c r="CG6" s="476"/>
      <c r="CH6" s="476"/>
      <c r="CI6" s="476"/>
      <c r="CJ6" s="476"/>
      <c r="CK6" s="476"/>
      <c r="CL6" s="476"/>
      <c r="CM6" s="476"/>
      <c r="CN6" s="476"/>
      <c r="CO6" s="476"/>
      <c r="CP6" s="476"/>
      <c r="CQ6" s="476"/>
      <c r="CR6" s="476"/>
      <c r="CS6" s="477"/>
      <c r="CT6" s="619">
        <v>94.9</v>
      </c>
      <c r="CU6" s="620"/>
      <c r="CV6" s="620"/>
      <c r="CW6" s="620"/>
      <c r="CX6" s="620"/>
      <c r="CY6" s="620"/>
      <c r="CZ6" s="620"/>
      <c r="DA6" s="621"/>
      <c r="DB6" s="619">
        <v>89.8</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103</v>
      </c>
      <c r="AN7" s="440"/>
      <c r="AO7" s="440"/>
      <c r="AP7" s="440"/>
      <c r="AQ7" s="440"/>
      <c r="AR7" s="440"/>
      <c r="AS7" s="440"/>
      <c r="AT7" s="441"/>
      <c r="AU7" s="523" t="s">
        <v>93</v>
      </c>
      <c r="AV7" s="524"/>
      <c r="AW7" s="524"/>
      <c r="AX7" s="524"/>
      <c r="AY7" s="446" t="s">
        <v>104</v>
      </c>
      <c r="AZ7" s="447"/>
      <c r="BA7" s="447"/>
      <c r="BB7" s="447"/>
      <c r="BC7" s="447"/>
      <c r="BD7" s="447"/>
      <c r="BE7" s="447"/>
      <c r="BF7" s="447"/>
      <c r="BG7" s="447"/>
      <c r="BH7" s="447"/>
      <c r="BI7" s="447"/>
      <c r="BJ7" s="447"/>
      <c r="BK7" s="447"/>
      <c r="BL7" s="447"/>
      <c r="BM7" s="448"/>
      <c r="BN7" s="466">
        <v>1150</v>
      </c>
      <c r="BO7" s="467"/>
      <c r="BP7" s="467"/>
      <c r="BQ7" s="467"/>
      <c r="BR7" s="467"/>
      <c r="BS7" s="467"/>
      <c r="BT7" s="467"/>
      <c r="BU7" s="468"/>
      <c r="BV7" s="466">
        <v>28536</v>
      </c>
      <c r="BW7" s="467"/>
      <c r="BX7" s="467"/>
      <c r="BY7" s="467"/>
      <c r="BZ7" s="467"/>
      <c r="CA7" s="467"/>
      <c r="CB7" s="467"/>
      <c r="CC7" s="468"/>
      <c r="CD7" s="475" t="s">
        <v>105</v>
      </c>
      <c r="CE7" s="476"/>
      <c r="CF7" s="476"/>
      <c r="CG7" s="476"/>
      <c r="CH7" s="476"/>
      <c r="CI7" s="476"/>
      <c r="CJ7" s="476"/>
      <c r="CK7" s="476"/>
      <c r="CL7" s="476"/>
      <c r="CM7" s="476"/>
      <c r="CN7" s="476"/>
      <c r="CO7" s="476"/>
      <c r="CP7" s="476"/>
      <c r="CQ7" s="476"/>
      <c r="CR7" s="476"/>
      <c r="CS7" s="477"/>
      <c r="CT7" s="466">
        <v>3838629</v>
      </c>
      <c r="CU7" s="467"/>
      <c r="CV7" s="467"/>
      <c r="CW7" s="467"/>
      <c r="CX7" s="467"/>
      <c r="CY7" s="467"/>
      <c r="CZ7" s="467"/>
      <c r="DA7" s="468"/>
      <c r="DB7" s="466">
        <v>3790731</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106</v>
      </c>
      <c r="AN8" s="440"/>
      <c r="AO8" s="440"/>
      <c r="AP8" s="440"/>
      <c r="AQ8" s="440"/>
      <c r="AR8" s="440"/>
      <c r="AS8" s="440"/>
      <c r="AT8" s="441"/>
      <c r="AU8" s="523" t="s">
        <v>93</v>
      </c>
      <c r="AV8" s="524"/>
      <c r="AW8" s="524"/>
      <c r="AX8" s="524"/>
      <c r="AY8" s="446" t="s">
        <v>107</v>
      </c>
      <c r="AZ8" s="447"/>
      <c r="BA8" s="447"/>
      <c r="BB8" s="447"/>
      <c r="BC8" s="447"/>
      <c r="BD8" s="447"/>
      <c r="BE8" s="447"/>
      <c r="BF8" s="447"/>
      <c r="BG8" s="447"/>
      <c r="BH8" s="447"/>
      <c r="BI8" s="447"/>
      <c r="BJ8" s="447"/>
      <c r="BK8" s="447"/>
      <c r="BL8" s="447"/>
      <c r="BM8" s="448"/>
      <c r="BN8" s="466">
        <v>400397</v>
      </c>
      <c r="BO8" s="467"/>
      <c r="BP8" s="467"/>
      <c r="BQ8" s="467"/>
      <c r="BR8" s="467"/>
      <c r="BS8" s="467"/>
      <c r="BT8" s="467"/>
      <c r="BU8" s="468"/>
      <c r="BV8" s="466">
        <v>366638</v>
      </c>
      <c r="BW8" s="467"/>
      <c r="BX8" s="467"/>
      <c r="BY8" s="467"/>
      <c r="BZ8" s="467"/>
      <c r="CA8" s="467"/>
      <c r="CB8" s="467"/>
      <c r="CC8" s="468"/>
      <c r="CD8" s="475" t="s">
        <v>108</v>
      </c>
      <c r="CE8" s="476"/>
      <c r="CF8" s="476"/>
      <c r="CG8" s="476"/>
      <c r="CH8" s="476"/>
      <c r="CI8" s="476"/>
      <c r="CJ8" s="476"/>
      <c r="CK8" s="476"/>
      <c r="CL8" s="476"/>
      <c r="CM8" s="476"/>
      <c r="CN8" s="476"/>
      <c r="CO8" s="476"/>
      <c r="CP8" s="476"/>
      <c r="CQ8" s="476"/>
      <c r="CR8" s="476"/>
      <c r="CS8" s="477"/>
      <c r="CT8" s="579">
        <v>0.24</v>
      </c>
      <c r="CU8" s="580"/>
      <c r="CV8" s="580"/>
      <c r="CW8" s="580"/>
      <c r="CX8" s="580"/>
      <c r="CY8" s="580"/>
      <c r="CZ8" s="580"/>
      <c r="DA8" s="581"/>
      <c r="DB8" s="579">
        <v>0.23</v>
      </c>
      <c r="DC8" s="580"/>
      <c r="DD8" s="580"/>
      <c r="DE8" s="580"/>
      <c r="DF8" s="580"/>
      <c r="DG8" s="580"/>
      <c r="DH8" s="580"/>
      <c r="DI8" s="581"/>
      <c r="DJ8" s="186"/>
      <c r="DK8" s="186"/>
      <c r="DL8" s="186"/>
      <c r="DM8" s="186"/>
      <c r="DN8" s="186"/>
      <c r="DO8" s="186"/>
    </row>
    <row r="9" spans="1:119" ht="18.75" customHeight="1" thickBot="1" x14ac:dyDescent="0.2">
      <c r="A9" s="187"/>
      <c r="B9" s="608" t="s">
        <v>109</v>
      </c>
      <c r="C9" s="609"/>
      <c r="D9" s="609"/>
      <c r="E9" s="609"/>
      <c r="F9" s="609"/>
      <c r="G9" s="609"/>
      <c r="H9" s="609"/>
      <c r="I9" s="609"/>
      <c r="J9" s="609"/>
      <c r="K9" s="529"/>
      <c r="L9" s="610" t="s">
        <v>110</v>
      </c>
      <c r="M9" s="611"/>
      <c r="N9" s="611"/>
      <c r="O9" s="611"/>
      <c r="P9" s="611"/>
      <c r="Q9" s="612"/>
      <c r="R9" s="613">
        <v>4765</v>
      </c>
      <c r="S9" s="614"/>
      <c r="T9" s="614"/>
      <c r="U9" s="614"/>
      <c r="V9" s="615"/>
      <c r="W9" s="545" t="s">
        <v>111</v>
      </c>
      <c r="X9" s="546"/>
      <c r="Y9" s="546"/>
      <c r="Z9" s="546"/>
      <c r="AA9" s="546"/>
      <c r="AB9" s="546"/>
      <c r="AC9" s="546"/>
      <c r="AD9" s="546"/>
      <c r="AE9" s="546"/>
      <c r="AF9" s="546"/>
      <c r="AG9" s="546"/>
      <c r="AH9" s="546"/>
      <c r="AI9" s="546"/>
      <c r="AJ9" s="546"/>
      <c r="AK9" s="546"/>
      <c r="AL9" s="616"/>
      <c r="AM9" s="535" t="s">
        <v>112</v>
      </c>
      <c r="AN9" s="440"/>
      <c r="AO9" s="440"/>
      <c r="AP9" s="440"/>
      <c r="AQ9" s="440"/>
      <c r="AR9" s="440"/>
      <c r="AS9" s="440"/>
      <c r="AT9" s="441"/>
      <c r="AU9" s="523" t="s">
        <v>93</v>
      </c>
      <c r="AV9" s="524"/>
      <c r="AW9" s="524"/>
      <c r="AX9" s="524"/>
      <c r="AY9" s="446" t="s">
        <v>113</v>
      </c>
      <c r="AZ9" s="447"/>
      <c r="BA9" s="447"/>
      <c r="BB9" s="447"/>
      <c r="BC9" s="447"/>
      <c r="BD9" s="447"/>
      <c r="BE9" s="447"/>
      <c r="BF9" s="447"/>
      <c r="BG9" s="447"/>
      <c r="BH9" s="447"/>
      <c r="BI9" s="447"/>
      <c r="BJ9" s="447"/>
      <c r="BK9" s="447"/>
      <c r="BL9" s="447"/>
      <c r="BM9" s="448"/>
      <c r="BN9" s="466">
        <v>33759</v>
      </c>
      <c r="BO9" s="467"/>
      <c r="BP9" s="467"/>
      <c r="BQ9" s="467"/>
      <c r="BR9" s="467"/>
      <c r="BS9" s="467"/>
      <c r="BT9" s="467"/>
      <c r="BU9" s="468"/>
      <c r="BV9" s="466">
        <v>-188930</v>
      </c>
      <c r="BW9" s="467"/>
      <c r="BX9" s="467"/>
      <c r="BY9" s="467"/>
      <c r="BZ9" s="467"/>
      <c r="CA9" s="467"/>
      <c r="CB9" s="467"/>
      <c r="CC9" s="468"/>
      <c r="CD9" s="475" t="s">
        <v>114</v>
      </c>
      <c r="CE9" s="476"/>
      <c r="CF9" s="476"/>
      <c r="CG9" s="476"/>
      <c r="CH9" s="476"/>
      <c r="CI9" s="476"/>
      <c r="CJ9" s="476"/>
      <c r="CK9" s="476"/>
      <c r="CL9" s="476"/>
      <c r="CM9" s="476"/>
      <c r="CN9" s="476"/>
      <c r="CO9" s="476"/>
      <c r="CP9" s="476"/>
      <c r="CQ9" s="476"/>
      <c r="CR9" s="476"/>
      <c r="CS9" s="477"/>
      <c r="CT9" s="436">
        <v>12.3</v>
      </c>
      <c r="CU9" s="437"/>
      <c r="CV9" s="437"/>
      <c r="CW9" s="437"/>
      <c r="CX9" s="437"/>
      <c r="CY9" s="437"/>
      <c r="CZ9" s="437"/>
      <c r="DA9" s="438"/>
      <c r="DB9" s="436">
        <v>11.3</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115</v>
      </c>
      <c r="M10" s="440"/>
      <c r="N10" s="440"/>
      <c r="O10" s="440"/>
      <c r="P10" s="440"/>
      <c r="Q10" s="441"/>
      <c r="R10" s="442">
        <v>5080</v>
      </c>
      <c r="S10" s="443"/>
      <c r="T10" s="443"/>
      <c r="U10" s="443"/>
      <c r="V10" s="445"/>
      <c r="W10" s="617"/>
      <c r="X10" s="428"/>
      <c r="Y10" s="428"/>
      <c r="Z10" s="428"/>
      <c r="AA10" s="428"/>
      <c r="AB10" s="428"/>
      <c r="AC10" s="428"/>
      <c r="AD10" s="428"/>
      <c r="AE10" s="428"/>
      <c r="AF10" s="428"/>
      <c r="AG10" s="428"/>
      <c r="AH10" s="428"/>
      <c r="AI10" s="428"/>
      <c r="AJ10" s="428"/>
      <c r="AK10" s="428"/>
      <c r="AL10" s="618"/>
      <c r="AM10" s="535" t="s">
        <v>116</v>
      </c>
      <c r="AN10" s="440"/>
      <c r="AO10" s="440"/>
      <c r="AP10" s="440"/>
      <c r="AQ10" s="440"/>
      <c r="AR10" s="440"/>
      <c r="AS10" s="440"/>
      <c r="AT10" s="441"/>
      <c r="AU10" s="523" t="s">
        <v>117</v>
      </c>
      <c r="AV10" s="524"/>
      <c r="AW10" s="524"/>
      <c r="AX10" s="524"/>
      <c r="AY10" s="446" t="s">
        <v>118</v>
      </c>
      <c r="AZ10" s="447"/>
      <c r="BA10" s="447"/>
      <c r="BB10" s="447"/>
      <c r="BC10" s="447"/>
      <c r="BD10" s="447"/>
      <c r="BE10" s="447"/>
      <c r="BF10" s="447"/>
      <c r="BG10" s="447"/>
      <c r="BH10" s="447"/>
      <c r="BI10" s="447"/>
      <c r="BJ10" s="447"/>
      <c r="BK10" s="447"/>
      <c r="BL10" s="447"/>
      <c r="BM10" s="448"/>
      <c r="BN10" s="466">
        <v>167949</v>
      </c>
      <c r="BO10" s="467"/>
      <c r="BP10" s="467"/>
      <c r="BQ10" s="467"/>
      <c r="BR10" s="467"/>
      <c r="BS10" s="467"/>
      <c r="BT10" s="467"/>
      <c r="BU10" s="468"/>
      <c r="BV10" s="466">
        <v>307068</v>
      </c>
      <c r="BW10" s="467"/>
      <c r="BX10" s="467"/>
      <c r="BY10" s="467"/>
      <c r="BZ10" s="467"/>
      <c r="CA10" s="467"/>
      <c r="CB10" s="467"/>
      <c r="CC10" s="468"/>
      <c r="CD10" s="191" t="s">
        <v>119</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120</v>
      </c>
      <c r="M11" s="513"/>
      <c r="N11" s="513"/>
      <c r="O11" s="513"/>
      <c r="P11" s="513"/>
      <c r="Q11" s="514"/>
      <c r="R11" s="605" t="s">
        <v>121</v>
      </c>
      <c r="S11" s="606"/>
      <c r="T11" s="606"/>
      <c r="U11" s="606"/>
      <c r="V11" s="607"/>
      <c r="W11" s="617"/>
      <c r="X11" s="428"/>
      <c r="Y11" s="428"/>
      <c r="Z11" s="428"/>
      <c r="AA11" s="428"/>
      <c r="AB11" s="428"/>
      <c r="AC11" s="428"/>
      <c r="AD11" s="428"/>
      <c r="AE11" s="428"/>
      <c r="AF11" s="428"/>
      <c r="AG11" s="428"/>
      <c r="AH11" s="428"/>
      <c r="AI11" s="428"/>
      <c r="AJ11" s="428"/>
      <c r="AK11" s="428"/>
      <c r="AL11" s="618"/>
      <c r="AM11" s="535" t="s">
        <v>122</v>
      </c>
      <c r="AN11" s="440"/>
      <c r="AO11" s="440"/>
      <c r="AP11" s="440"/>
      <c r="AQ11" s="440"/>
      <c r="AR11" s="440"/>
      <c r="AS11" s="440"/>
      <c r="AT11" s="441"/>
      <c r="AU11" s="523" t="s">
        <v>117</v>
      </c>
      <c r="AV11" s="524"/>
      <c r="AW11" s="524"/>
      <c r="AX11" s="524"/>
      <c r="AY11" s="446" t="s">
        <v>123</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124</v>
      </c>
      <c r="CE11" s="476"/>
      <c r="CF11" s="476"/>
      <c r="CG11" s="476"/>
      <c r="CH11" s="476"/>
      <c r="CI11" s="476"/>
      <c r="CJ11" s="476"/>
      <c r="CK11" s="476"/>
      <c r="CL11" s="476"/>
      <c r="CM11" s="476"/>
      <c r="CN11" s="476"/>
      <c r="CO11" s="476"/>
      <c r="CP11" s="476"/>
      <c r="CQ11" s="476"/>
      <c r="CR11" s="476"/>
      <c r="CS11" s="477"/>
      <c r="CT11" s="579" t="s">
        <v>125</v>
      </c>
      <c r="CU11" s="580"/>
      <c r="CV11" s="580"/>
      <c r="CW11" s="580"/>
      <c r="CX11" s="580"/>
      <c r="CY11" s="580"/>
      <c r="CZ11" s="580"/>
      <c r="DA11" s="581"/>
      <c r="DB11" s="579" t="s">
        <v>125</v>
      </c>
      <c r="DC11" s="580"/>
      <c r="DD11" s="580"/>
      <c r="DE11" s="580"/>
      <c r="DF11" s="580"/>
      <c r="DG11" s="580"/>
      <c r="DH11" s="580"/>
      <c r="DI11" s="581"/>
      <c r="DJ11" s="186"/>
      <c r="DK11" s="186"/>
      <c r="DL11" s="186"/>
      <c r="DM11" s="186"/>
      <c r="DN11" s="186"/>
      <c r="DO11" s="186"/>
    </row>
    <row r="12" spans="1:119" ht="18.75" customHeight="1" x14ac:dyDescent="0.15">
      <c r="A12" s="187"/>
      <c r="B12" s="582" t="s">
        <v>126</v>
      </c>
      <c r="C12" s="583"/>
      <c r="D12" s="583"/>
      <c r="E12" s="583"/>
      <c r="F12" s="583"/>
      <c r="G12" s="583"/>
      <c r="H12" s="583"/>
      <c r="I12" s="583"/>
      <c r="J12" s="583"/>
      <c r="K12" s="584"/>
      <c r="L12" s="591" t="s">
        <v>127</v>
      </c>
      <c r="M12" s="592"/>
      <c r="N12" s="592"/>
      <c r="O12" s="592"/>
      <c r="P12" s="592"/>
      <c r="Q12" s="593"/>
      <c r="R12" s="594">
        <v>4957</v>
      </c>
      <c r="S12" s="595"/>
      <c r="T12" s="595"/>
      <c r="U12" s="595"/>
      <c r="V12" s="596"/>
      <c r="W12" s="597" t="s">
        <v>1</v>
      </c>
      <c r="X12" s="524"/>
      <c r="Y12" s="524"/>
      <c r="Z12" s="524"/>
      <c r="AA12" s="524"/>
      <c r="AB12" s="598"/>
      <c r="AC12" s="599" t="s">
        <v>128</v>
      </c>
      <c r="AD12" s="600"/>
      <c r="AE12" s="600"/>
      <c r="AF12" s="600"/>
      <c r="AG12" s="601"/>
      <c r="AH12" s="599" t="s">
        <v>129</v>
      </c>
      <c r="AI12" s="600"/>
      <c r="AJ12" s="600"/>
      <c r="AK12" s="600"/>
      <c r="AL12" s="602"/>
      <c r="AM12" s="535" t="s">
        <v>130</v>
      </c>
      <c r="AN12" s="440"/>
      <c r="AO12" s="440"/>
      <c r="AP12" s="440"/>
      <c r="AQ12" s="440"/>
      <c r="AR12" s="440"/>
      <c r="AS12" s="440"/>
      <c r="AT12" s="441"/>
      <c r="AU12" s="523" t="s">
        <v>131</v>
      </c>
      <c r="AV12" s="524"/>
      <c r="AW12" s="524"/>
      <c r="AX12" s="524"/>
      <c r="AY12" s="446" t="s">
        <v>132</v>
      </c>
      <c r="AZ12" s="447"/>
      <c r="BA12" s="447"/>
      <c r="BB12" s="447"/>
      <c r="BC12" s="447"/>
      <c r="BD12" s="447"/>
      <c r="BE12" s="447"/>
      <c r="BF12" s="447"/>
      <c r="BG12" s="447"/>
      <c r="BH12" s="447"/>
      <c r="BI12" s="447"/>
      <c r="BJ12" s="447"/>
      <c r="BK12" s="447"/>
      <c r="BL12" s="447"/>
      <c r="BM12" s="448"/>
      <c r="BN12" s="466">
        <v>485129</v>
      </c>
      <c r="BO12" s="467"/>
      <c r="BP12" s="467"/>
      <c r="BQ12" s="467"/>
      <c r="BR12" s="467"/>
      <c r="BS12" s="467"/>
      <c r="BT12" s="467"/>
      <c r="BU12" s="468"/>
      <c r="BV12" s="466">
        <v>557000</v>
      </c>
      <c r="BW12" s="467"/>
      <c r="BX12" s="467"/>
      <c r="BY12" s="467"/>
      <c r="BZ12" s="467"/>
      <c r="CA12" s="467"/>
      <c r="CB12" s="467"/>
      <c r="CC12" s="468"/>
      <c r="CD12" s="475" t="s">
        <v>133</v>
      </c>
      <c r="CE12" s="476"/>
      <c r="CF12" s="476"/>
      <c r="CG12" s="476"/>
      <c r="CH12" s="476"/>
      <c r="CI12" s="476"/>
      <c r="CJ12" s="476"/>
      <c r="CK12" s="476"/>
      <c r="CL12" s="476"/>
      <c r="CM12" s="476"/>
      <c r="CN12" s="476"/>
      <c r="CO12" s="476"/>
      <c r="CP12" s="476"/>
      <c r="CQ12" s="476"/>
      <c r="CR12" s="476"/>
      <c r="CS12" s="477"/>
      <c r="CT12" s="579" t="s">
        <v>125</v>
      </c>
      <c r="CU12" s="580"/>
      <c r="CV12" s="580"/>
      <c r="CW12" s="580"/>
      <c r="CX12" s="580"/>
      <c r="CY12" s="580"/>
      <c r="CZ12" s="580"/>
      <c r="DA12" s="581"/>
      <c r="DB12" s="579" t="s">
        <v>134</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135</v>
      </c>
      <c r="N13" s="567"/>
      <c r="O13" s="567"/>
      <c r="P13" s="567"/>
      <c r="Q13" s="568"/>
      <c r="R13" s="569">
        <v>4825</v>
      </c>
      <c r="S13" s="570"/>
      <c r="T13" s="570"/>
      <c r="U13" s="570"/>
      <c r="V13" s="571"/>
      <c r="W13" s="557" t="s">
        <v>136</v>
      </c>
      <c r="X13" s="479"/>
      <c r="Y13" s="479"/>
      <c r="Z13" s="479"/>
      <c r="AA13" s="479"/>
      <c r="AB13" s="480"/>
      <c r="AC13" s="442">
        <v>827</v>
      </c>
      <c r="AD13" s="443"/>
      <c r="AE13" s="443"/>
      <c r="AF13" s="443"/>
      <c r="AG13" s="444"/>
      <c r="AH13" s="442">
        <v>885</v>
      </c>
      <c r="AI13" s="443"/>
      <c r="AJ13" s="443"/>
      <c r="AK13" s="443"/>
      <c r="AL13" s="445"/>
      <c r="AM13" s="535" t="s">
        <v>137</v>
      </c>
      <c r="AN13" s="440"/>
      <c r="AO13" s="440"/>
      <c r="AP13" s="440"/>
      <c r="AQ13" s="440"/>
      <c r="AR13" s="440"/>
      <c r="AS13" s="440"/>
      <c r="AT13" s="441"/>
      <c r="AU13" s="523" t="s">
        <v>131</v>
      </c>
      <c r="AV13" s="524"/>
      <c r="AW13" s="524"/>
      <c r="AX13" s="524"/>
      <c r="AY13" s="446" t="s">
        <v>138</v>
      </c>
      <c r="AZ13" s="447"/>
      <c r="BA13" s="447"/>
      <c r="BB13" s="447"/>
      <c r="BC13" s="447"/>
      <c r="BD13" s="447"/>
      <c r="BE13" s="447"/>
      <c r="BF13" s="447"/>
      <c r="BG13" s="447"/>
      <c r="BH13" s="447"/>
      <c r="BI13" s="447"/>
      <c r="BJ13" s="447"/>
      <c r="BK13" s="447"/>
      <c r="BL13" s="447"/>
      <c r="BM13" s="448"/>
      <c r="BN13" s="466">
        <v>-283421</v>
      </c>
      <c r="BO13" s="467"/>
      <c r="BP13" s="467"/>
      <c r="BQ13" s="467"/>
      <c r="BR13" s="467"/>
      <c r="BS13" s="467"/>
      <c r="BT13" s="467"/>
      <c r="BU13" s="468"/>
      <c r="BV13" s="466">
        <v>-438862</v>
      </c>
      <c r="BW13" s="467"/>
      <c r="BX13" s="467"/>
      <c r="BY13" s="467"/>
      <c r="BZ13" s="467"/>
      <c r="CA13" s="467"/>
      <c r="CB13" s="467"/>
      <c r="CC13" s="468"/>
      <c r="CD13" s="475" t="s">
        <v>139</v>
      </c>
      <c r="CE13" s="476"/>
      <c r="CF13" s="476"/>
      <c r="CG13" s="476"/>
      <c r="CH13" s="476"/>
      <c r="CI13" s="476"/>
      <c r="CJ13" s="476"/>
      <c r="CK13" s="476"/>
      <c r="CL13" s="476"/>
      <c r="CM13" s="476"/>
      <c r="CN13" s="476"/>
      <c r="CO13" s="476"/>
      <c r="CP13" s="476"/>
      <c r="CQ13" s="476"/>
      <c r="CR13" s="476"/>
      <c r="CS13" s="477"/>
      <c r="CT13" s="436">
        <v>6.6</v>
      </c>
      <c r="CU13" s="437"/>
      <c r="CV13" s="437"/>
      <c r="CW13" s="437"/>
      <c r="CX13" s="437"/>
      <c r="CY13" s="437"/>
      <c r="CZ13" s="437"/>
      <c r="DA13" s="438"/>
      <c r="DB13" s="436">
        <v>5.8</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140</v>
      </c>
      <c r="M14" s="603"/>
      <c r="N14" s="603"/>
      <c r="O14" s="603"/>
      <c r="P14" s="603"/>
      <c r="Q14" s="604"/>
      <c r="R14" s="569">
        <v>5000</v>
      </c>
      <c r="S14" s="570"/>
      <c r="T14" s="570"/>
      <c r="U14" s="570"/>
      <c r="V14" s="571"/>
      <c r="W14" s="572"/>
      <c r="X14" s="482"/>
      <c r="Y14" s="482"/>
      <c r="Z14" s="482"/>
      <c r="AA14" s="482"/>
      <c r="AB14" s="483"/>
      <c r="AC14" s="562">
        <v>33.700000000000003</v>
      </c>
      <c r="AD14" s="563"/>
      <c r="AE14" s="563"/>
      <c r="AF14" s="563"/>
      <c r="AG14" s="564"/>
      <c r="AH14" s="562">
        <v>34.4</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141</v>
      </c>
      <c r="CE14" s="473"/>
      <c r="CF14" s="473"/>
      <c r="CG14" s="473"/>
      <c r="CH14" s="473"/>
      <c r="CI14" s="473"/>
      <c r="CJ14" s="473"/>
      <c r="CK14" s="473"/>
      <c r="CL14" s="473"/>
      <c r="CM14" s="473"/>
      <c r="CN14" s="473"/>
      <c r="CO14" s="473"/>
      <c r="CP14" s="473"/>
      <c r="CQ14" s="473"/>
      <c r="CR14" s="473"/>
      <c r="CS14" s="474"/>
      <c r="CT14" s="573" t="s">
        <v>134</v>
      </c>
      <c r="CU14" s="574"/>
      <c r="CV14" s="574"/>
      <c r="CW14" s="574"/>
      <c r="CX14" s="574"/>
      <c r="CY14" s="574"/>
      <c r="CZ14" s="574"/>
      <c r="DA14" s="575"/>
      <c r="DB14" s="573" t="s">
        <v>125</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142</v>
      </c>
      <c r="N15" s="567"/>
      <c r="O15" s="567"/>
      <c r="P15" s="567"/>
      <c r="Q15" s="568"/>
      <c r="R15" s="569">
        <v>4891</v>
      </c>
      <c r="S15" s="570"/>
      <c r="T15" s="570"/>
      <c r="U15" s="570"/>
      <c r="V15" s="571"/>
      <c r="W15" s="557" t="s">
        <v>143</v>
      </c>
      <c r="X15" s="479"/>
      <c r="Y15" s="479"/>
      <c r="Z15" s="479"/>
      <c r="AA15" s="479"/>
      <c r="AB15" s="480"/>
      <c r="AC15" s="442">
        <v>321</v>
      </c>
      <c r="AD15" s="443"/>
      <c r="AE15" s="443"/>
      <c r="AF15" s="443"/>
      <c r="AG15" s="444"/>
      <c r="AH15" s="442">
        <v>328</v>
      </c>
      <c r="AI15" s="443"/>
      <c r="AJ15" s="443"/>
      <c r="AK15" s="443"/>
      <c r="AL15" s="445"/>
      <c r="AM15" s="535"/>
      <c r="AN15" s="440"/>
      <c r="AO15" s="440"/>
      <c r="AP15" s="440"/>
      <c r="AQ15" s="440"/>
      <c r="AR15" s="440"/>
      <c r="AS15" s="440"/>
      <c r="AT15" s="441"/>
      <c r="AU15" s="523"/>
      <c r="AV15" s="524"/>
      <c r="AW15" s="524"/>
      <c r="AX15" s="524"/>
      <c r="AY15" s="458" t="s">
        <v>144</v>
      </c>
      <c r="AZ15" s="459"/>
      <c r="BA15" s="459"/>
      <c r="BB15" s="459"/>
      <c r="BC15" s="459"/>
      <c r="BD15" s="459"/>
      <c r="BE15" s="459"/>
      <c r="BF15" s="459"/>
      <c r="BG15" s="459"/>
      <c r="BH15" s="459"/>
      <c r="BI15" s="459"/>
      <c r="BJ15" s="459"/>
      <c r="BK15" s="459"/>
      <c r="BL15" s="459"/>
      <c r="BM15" s="460"/>
      <c r="BN15" s="461">
        <v>885349</v>
      </c>
      <c r="BO15" s="462"/>
      <c r="BP15" s="462"/>
      <c r="BQ15" s="462"/>
      <c r="BR15" s="462"/>
      <c r="BS15" s="462"/>
      <c r="BT15" s="462"/>
      <c r="BU15" s="463"/>
      <c r="BV15" s="461">
        <v>835645</v>
      </c>
      <c r="BW15" s="462"/>
      <c r="BX15" s="462"/>
      <c r="BY15" s="462"/>
      <c r="BZ15" s="462"/>
      <c r="CA15" s="462"/>
      <c r="CB15" s="462"/>
      <c r="CC15" s="463"/>
      <c r="CD15" s="576" t="s">
        <v>145</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146</v>
      </c>
      <c r="M16" s="560"/>
      <c r="N16" s="560"/>
      <c r="O16" s="560"/>
      <c r="P16" s="560"/>
      <c r="Q16" s="561"/>
      <c r="R16" s="554" t="s">
        <v>147</v>
      </c>
      <c r="S16" s="555"/>
      <c r="T16" s="555"/>
      <c r="U16" s="555"/>
      <c r="V16" s="556"/>
      <c r="W16" s="572"/>
      <c r="X16" s="482"/>
      <c r="Y16" s="482"/>
      <c r="Z16" s="482"/>
      <c r="AA16" s="482"/>
      <c r="AB16" s="483"/>
      <c r="AC16" s="562">
        <v>13.1</v>
      </c>
      <c r="AD16" s="563"/>
      <c r="AE16" s="563"/>
      <c r="AF16" s="563"/>
      <c r="AG16" s="564"/>
      <c r="AH16" s="562">
        <v>12.7</v>
      </c>
      <c r="AI16" s="563"/>
      <c r="AJ16" s="563"/>
      <c r="AK16" s="563"/>
      <c r="AL16" s="565"/>
      <c r="AM16" s="535"/>
      <c r="AN16" s="440"/>
      <c r="AO16" s="440"/>
      <c r="AP16" s="440"/>
      <c r="AQ16" s="440"/>
      <c r="AR16" s="440"/>
      <c r="AS16" s="440"/>
      <c r="AT16" s="441"/>
      <c r="AU16" s="523"/>
      <c r="AV16" s="524"/>
      <c r="AW16" s="524"/>
      <c r="AX16" s="524"/>
      <c r="AY16" s="446" t="s">
        <v>148</v>
      </c>
      <c r="AZ16" s="447"/>
      <c r="BA16" s="447"/>
      <c r="BB16" s="447"/>
      <c r="BC16" s="447"/>
      <c r="BD16" s="447"/>
      <c r="BE16" s="447"/>
      <c r="BF16" s="447"/>
      <c r="BG16" s="447"/>
      <c r="BH16" s="447"/>
      <c r="BI16" s="447"/>
      <c r="BJ16" s="447"/>
      <c r="BK16" s="447"/>
      <c r="BL16" s="447"/>
      <c r="BM16" s="448"/>
      <c r="BN16" s="466">
        <v>3490391</v>
      </c>
      <c r="BO16" s="467"/>
      <c r="BP16" s="467"/>
      <c r="BQ16" s="467"/>
      <c r="BR16" s="467"/>
      <c r="BS16" s="467"/>
      <c r="BT16" s="467"/>
      <c r="BU16" s="468"/>
      <c r="BV16" s="466">
        <v>3425216</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149</v>
      </c>
      <c r="N17" s="552"/>
      <c r="O17" s="552"/>
      <c r="P17" s="552"/>
      <c r="Q17" s="553"/>
      <c r="R17" s="554" t="s">
        <v>150</v>
      </c>
      <c r="S17" s="555"/>
      <c r="T17" s="555"/>
      <c r="U17" s="555"/>
      <c r="V17" s="556"/>
      <c r="W17" s="557" t="s">
        <v>151</v>
      </c>
      <c r="X17" s="479"/>
      <c r="Y17" s="479"/>
      <c r="Z17" s="479"/>
      <c r="AA17" s="479"/>
      <c r="AB17" s="480"/>
      <c r="AC17" s="442">
        <v>1308</v>
      </c>
      <c r="AD17" s="443"/>
      <c r="AE17" s="443"/>
      <c r="AF17" s="443"/>
      <c r="AG17" s="444"/>
      <c r="AH17" s="442">
        <v>1362</v>
      </c>
      <c r="AI17" s="443"/>
      <c r="AJ17" s="443"/>
      <c r="AK17" s="443"/>
      <c r="AL17" s="445"/>
      <c r="AM17" s="535"/>
      <c r="AN17" s="440"/>
      <c r="AO17" s="440"/>
      <c r="AP17" s="440"/>
      <c r="AQ17" s="440"/>
      <c r="AR17" s="440"/>
      <c r="AS17" s="440"/>
      <c r="AT17" s="441"/>
      <c r="AU17" s="523"/>
      <c r="AV17" s="524"/>
      <c r="AW17" s="524"/>
      <c r="AX17" s="524"/>
      <c r="AY17" s="446" t="s">
        <v>152</v>
      </c>
      <c r="AZ17" s="447"/>
      <c r="BA17" s="447"/>
      <c r="BB17" s="447"/>
      <c r="BC17" s="447"/>
      <c r="BD17" s="447"/>
      <c r="BE17" s="447"/>
      <c r="BF17" s="447"/>
      <c r="BG17" s="447"/>
      <c r="BH17" s="447"/>
      <c r="BI17" s="447"/>
      <c r="BJ17" s="447"/>
      <c r="BK17" s="447"/>
      <c r="BL17" s="447"/>
      <c r="BM17" s="448"/>
      <c r="BN17" s="466">
        <v>1126355</v>
      </c>
      <c r="BO17" s="467"/>
      <c r="BP17" s="467"/>
      <c r="BQ17" s="467"/>
      <c r="BR17" s="467"/>
      <c r="BS17" s="467"/>
      <c r="BT17" s="467"/>
      <c r="BU17" s="468"/>
      <c r="BV17" s="466">
        <v>1055123</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153</v>
      </c>
      <c r="C18" s="529"/>
      <c r="D18" s="529"/>
      <c r="E18" s="530"/>
      <c r="F18" s="530"/>
      <c r="G18" s="530"/>
      <c r="H18" s="530"/>
      <c r="I18" s="530"/>
      <c r="J18" s="530"/>
      <c r="K18" s="530"/>
      <c r="L18" s="531">
        <v>694.23</v>
      </c>
      <c r="M18" s="531"/>
      <c r="N18" s="531"/>
      <c r="O18" s="531"/>
      <c r="P18" s="531"/>
      <c r="Q18" s="531"/>
      <c r="R18" s="532"/>
      <c r="S18" s="532"/>
      <c r="T18" s="532"/>
      <c r="U18" s="532"/>
      <c r="V18" s="533"/>
      <c r="W18" s="547"/>
      <c r="X18" s="548"/>
      <c r="Y18" s="548"/>
      <c r="Z18" s="548"/>
      <c r="AA18" s="548"/>
      <c r="AB18" s="558"/>
      <c r="AC18" s="430">
        <v>53.3</v>
      </c>
      <c r="AD18" s="431"/>
      <c r="AE18" s="431"/>
      <c r="AF18" s="431"/>
      <c r="AG18" s="534"/>
      <c r="AH18" s="430">
        <v>52.9</v>
      </c>
      <c r="AI18" s="431"/>
      <c r="AJ18" s="431"/>
      <c r="AK18" s="431"/>
      <c r="AL18" s="432"/>
      <c r="AM18" s="535"/>
      <c r="AN18" s="440"/>
      <c r="AO18" s="440"/>
      <c r="AP18" s="440"/>
      <c r="AQ18" s="440"/>
      <c r="AR18" s="440"/>
      <c r="AS18" s="440"/>
      <c r="AT18" s="441"/>
      <c r="AU18" s="523"/>
      <c r="AV18" s="524"/>
      <c r="AW18" s="524"/>
      <c r="AX18" s="524"/>
      <c r="AY18" s="446" t="s">
        <v>154</v>
      </c>
      <c r="AZ18" s="447"/>
      <c r="BA18" s="447"/>
      <c r="BB18" s="447"/>
      <c r="BC18" s="447"/>
      <c r="BD18" s="447"/>
      <c r="BE18" s="447"/>
      <c r="BF18" s="447"/>
      <c r="BG18" s="447"/>
      <c r="BH18" s="447"/>
      <c r="BI18" s="447"/>
      <c r="BJ18" s="447"/>
      <c r="BK18" s="447"/>
      <c r="BL18" s="447"/>
      <c r="BM18" s="448"/>
      <c r="BN18" s="466">
        <v>3548689</v>
      </c>
      <c r="BO18" s="467"/>
      <c r="BP18" s="467"/>
      <c r="BQ18" s="467"/>
      <c r="BR18" s="467"/>
      <c r="BS18" s="467"/>
      <c r="BT18" s="467"/>
      <c r="BU18" s="468"/>
      <c r="BV18" s="466">
        <v>3319739</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155</v>
      </c>
      <c r="C19" s="529"/>
      <c r="D19" s="529"/>
      <c r="E19" s="530"/>
      <c r="F19" s="530"/>
      <c r="G19" s="530"/>
      <c r="H19" s="530"/>
      <c r="I19" s="530"/>
      <c r="J19" s="530"/>
      <c r="K19" s="530"/>
      <c r="L19" s="536">
        <v>7</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156</v>
      </c>
      <c r="AZ19" s="447"/>
      <c r="BA19" s="447"/>
      <c r="BB19" s="447"/>
      <c r="BC19" s="447"/>
      <c r="BD19" s="447"/>
      <c r="BE19" s="447"/>
      <c r="BF19" s="447"/>
      <c r="BG19" s="447"/>
      <c r="BH19" s="447"/>
      <c r="BI19" s="447"/>
      <c r="BJ19" s="447"/>
      <c r="BK19" s="447"/>
      <c r="BL19" s="447"/>
      <c r="BM19" s="448"/>
      <c r="BN19" s="466">
        <v>6004701</v>
      </c>
      <c r="BO19" s="467"/>
      <c r="BP19" s="467"/>
      <c r="BQ19" s="467"/>
      <c r="BR19" s="467"/>
      <c r="BS19" s="467"/>
      <c r="BT19" s="467"/>
      <c r="BU19" s="468"/>
      <c r="BV19" s="466">
        <v>6379095</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157</v>
      </c>
      <c r="C20" s="529"/>
      <c r="D20" s="529"/>
      <c r="E20" s="530"/>
      <c r="F20" s="530"/>
      <c r="G20" s="530"/>
      <c r="H20" s="530"/>
      <c r="I20" s="530"/>
      <c r="J20" s="530"/>
      <c r="K20" s="530"/>
      <c r="L20" s="536">
        <v>2177</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158</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159</v>
      </c>
      <c r="C22" s="496"/>
      <c r="D22" s="497"/>
      <c r="E22" s="504" t="s">
        <v>1</v>
      </c>
      <c r="F22" s="479"/>
      <c r="G22" s="479"/>
      <c r="H22" s="479"/>
      <c r="I22" s="479"/>
      <c r="J22" s="479"/>
      <c r="K22" s="480"/>
      <c r="L22" s="504" t="s">
        <v>160</v>
      </c>
      <c r="M22" s="479"/>
      <c r="N22" s="479"/>
      <c r="O22" s="479"/>
      <c r="P22" s="480"/>
      <c r="Q22" s="489" t="s">
        <v>161</v>
      </c>
      <c r="R22" s="490"/>
      <c r="S22" s="490"/>
      <c r="T22" s="490"/>
      <c r="U22" s="490"/>
      <c r="V22" s="505"/>
      <c r="W22" s="507" t="s">
        <v>162</v>
      </c>
      <c r="X22" s="496"/>
      <c r="Y22" s="497"/>
      <c r="Z22" s="504" t="s">
        <v>1</v>
      </c>
      <c r="AA22" s="479"/>
      <c r="AB22" s="479"/>
      <c r="AC22" s="479"/>
      <c r="AD22" s="479"/>
      <c r="AE22" s="479"/>
      <c r="AF22" s="479"/>
      <c r="AG22" s="480"/>
      <c r="AH22" s="478" t="s">
        <v>163</v>
      </c>
      <c r="AI22" s="479"/>
      <c r="AJ22" s="479"/>
      <c r="AK22" s="479"/>
      <c r="AL22" s="480"/>
      <c r="AM22" s="478" t="s">
        <v>164</v>
      </c>
      <c r="AN22" s="484"/>
      <c r="AO22" s="484"/>
      <c r="AP22" s="484"/>
      <c r="AQ22" s="484"/>
      <c r="AR22" s="485"/>
      <c r="AS22" s="489" t="s">
        <v>161</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165</v>
      </c>
      <c r="AZ23" s="459"/>
      <c r="BA23" s="459"/>
      <c r="BB23" s="459"/>
      <c r="BC23" s="459"/>
      <c r="BD23" s="459"/>
      <c r="BE23" s="459"/>
      <c r="BF23" s="459"/>
      <c r="BG23" s="459"/>
      <c r="BH23" s="459"/>
      <c r="BI23" s="459"/>
      <c r="BJ23" s="459"/>
      <c r="BK23" s="459"/>
      <c r="BL23" s="459"/>
      <c r="BM23" s="460"/>
      <c r="BN23" s="466">
        <v>9634011</v>
      </c>
      <c r="BO23" s="467"/>
      <c r="BP23" s="467"/>
      <c r="BQ23" s="467"/>
      <c r="BR23" s="467"/>
      <c r="BS23" s="467"/>
      <c r="BT23" s="467"/>
      <c r="BU23" s="468"/>
      <c r="BV23" s="466">
        <v>8318007</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166</v>
      </c>
      <c r="F24" s="440"/>
      <c r="G24" s="440"/>
      <c r="H24" s="440"/>
      <c r="I24" s="440"/>
      <c r="J24" s="440"/>
      <c r="K24" s="441"/>
      <c r="L24" s="442">
        <v>1</v>
      </c>
      <c r="M24" s="443"/>
      <c r="N24" s="443"/>
      <c r="O24" s="443"/>
      <c r="P24" s="444"/>
      <c r="Q24" s="442">
        <v>7400</v>
      </c>
      <c r="R24" s="443"/>
      <c r="S24" s="443"/>
      <c r="T24" s="443"/>
      <c r="U24" s="443"/>
      <c r="V24" s="444"/>
      <c r="W24" s="508"/>
      <c r="X24" s="499"/>
      <c r="Y24" s="500"/>
      <c r="Z24" s="439" t="s">
        <v>167</v>
      </c>
      <c r="AA24" s="440"/>
      <c r="AB24" s="440"/>
      <c r="AC24" s="440"/>
      <c r="AD24" s="440"/>
      <c r="AE24" s="440"/>
      <c r="AF24" s="440"/>
      <c r="AG24" s="441"/>
      <c r="AH24" s="442">
        <v>93</v>
      </c>
      <c r="AI24" s="443"/>
      <c r="AJ24" s="443"/>
      <c r="AK24" s="443"/>
      <c r="AL24" s="444"/>
      <c r="AM24" s="442">
        <v>293043</v>
      </c>
      <c r="AN24" s="443"/>
      <c r="AO24" s="443"/>
      <c r="AP24" s="443"/>
      <c r="AQ24" s="443"/>
      <c r="AR24" s="444"/>
      <c r="AS24" s="442">
        <v>3151</v>
      </c>
      <c r="AT24" s="443"/>
      <c r="AU24" s="443"/>
      <c r="AV24" s="443"/>
      <c r="AW24" s="443"/>
      <c r="AX24" s="445"/>
      <c r="AY24" s="433" t="s">
        <v>168</v>
      </c>
      <c r="AZ24" s="434"/>
      <c r="BA24" s="434"/>
      <c r="BB24" s="434"/>
      <c r="BC24" s="434"/>
      <c r="BD24" s="434"/>
      <c r="BE24" s="434"/>
      <c r="BF24" s="434"/>
      <c r="BG24" s="434"/>
      <c r="BH24" s="434"/>
      <c r="BI24" s="434"/>
      <c r="BJ24" s="434"/>
      <c r="BK24" s="434"/>
      <c r="BL24" s="434"/>
      <c r="BM24" s="435"/>
      <c r="BN24" s="466">
        <v>9590561</v>
      </c>
      <c r="BO24" s="467"/>
      <c r="BP24" s="467"/>
      <c r="BQ24" s="467"/>
      <c r="BR24" s="467"/>
      <c r="BS24" s="467"/>
      <c r="BT24" s="467"/>
      <c r="BU24" s="468"/>
      <c r="BV24" s="466">
        <v>8276882</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169</v>
      </c>
      <c r="F25" s="440"/>
      <c r="G25" s="440"/>
      <c r="H25" s="440"/>
      <c r="I25" s="440"/>
      <c r="J25" s="440"/>
      <c r="K25" s="441"/>
      <c r="L25" s="442">
        <v>1</v>
      </c>
      <c r="M25" s="443"/>
      <c r="N25" s="443"/>
      <c r="O25" s="443"/>
      <c r="P25" s="444"/>
      <c r="Q25" s="442">
        <v>6100</v>
      </c>
      <c r="R25" s="443"/>
      <c r="S25" s="443"/>
      <c r="T25" s="443"/>
      <c r="U25" s="443"/>
      <c r="V25" s="444"/>
      <c r="W25" s="508"/>
      <c r="X25" s="499"/>
      <c r="Y25" s="500"/>
      <c r="Z25" s="439" t="s">
        <v>170</v>
      </c>
      <c r="AA25" s="440"/>
      <c r="AB25" s="440"/>
      <c r="AC25" s="440"/>
      <c r="AD25" s="440"/>
      <c r="AE25" s="440"/>
      <c r="AF25" s="440"/>
      <c r="AG25" s="441"/>
      <c r="AH25" s="442" t="s">
        <v>171</v>
      </c>
      <c r="AI25" s="443"/>
      <c r="AJ25" s="443"/>
      <c r="AK25" s="443"/>
      <c r="AL25" s="444"/>
      <c r="AM25" s="442" t="s">
        <v>125</v>
      </c>
      <c r="AN25" s="443"/>
      <c r="AO25" s="443"/>
      <c r="AP25" s="443"/>
      <c r="AQ25" s="443"/>
      <c r="AR25" s="444"/>
      <c r="AS25" s="442" t="s">
        <v>125</v>
      </c>
      <c r="AT25" s="443"/>
      <c r="AU25" s="443"/>
      <c r="AV25" s="443"/>
      <c r="AW25" s="443"/>
      <c r="AX25" s="445"/>
      <c r="AY25" s="458" t="s">
        <v>172</v>
      </c>
      <c r="AZ25" s="459"/>
      <c r="BA25" s="459"/>
      <c r="BB25" s="459"/>
      <c r="BC25" s="459"/>
      <c r="BD25" s="459"/>
      <c r="BE25" s="459"/>
      <c r="BF25" s="459"/>
      <c r="BG25" s="459"/>
      <c r="BH25" s="459"/>
      <c r="BI25" s="459"/>
      <c r="BJ25" s="459"/>
      <c r="BK25" s="459"/>
      <c r="BL25" s="459"/>
      <c r="BM25" s="460"/>
      <c r="BN25" s="461">
        <v>162179</v>
      </c>
      <c r="BO25" s="462"/>
      <c r="BP25" s="462"/>
      <c r="BQ25" s="462"/>
      <c r="BR25" s="462"/>
      <c r="BS25" s="462"/>
      <c r="BT25" s="462"/>
      <c r="BU25" s="463"/>
      <c r="BV25" s="461">
        <v>43580</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173</v>
      </c>
      <c r="F26" s="440"/>
      <c r="G26" s="440"/>
      <c r="H26" s="440"/>
      <c r="I26" s="440"/>
      <c r="J26" s="440"/>
      <c r="K26" s="441"/>
      <c r="L26" s="442">
        <v>1</v>
      </c>
      <c r="M26" s="443"/>
      <c r="N26" s="443"/>
      <c r="O26" s="443"/>
      <c r="P26" s="444"/>
      <c r="Q26" s="442">
        <v>5500</v>
      </c>
      <c r="R26" s="443"/>
      <c r="S26" s="443"/>
      <c r="T26" s="443"/>
      <c r="U26" s="443"/>
      <c r="V26" s="444"/>
      <c r="W26" s="508"/>
      <c r="X26" s="499"/>
      <c r="Y26" s="500"/>
      <c r="Z26" s="439" t="s">
        <v>174</v>
      </c>
      <c r="AA26" s="521"/>
      <c r="AB26" s="521"/>
      <c r="AC26" s="521"/>
      <c r="AD26" s="521"/>
      <c r="AE26" s="521"/>
      <c r="AF26" s="521"/>
      <c r="AG26" s="522"/>
      <c r="AH26" s="442" t="s">
        <v>171</v>
      </c>
      <c r="AI26" s="443"/>
      <c r="AJ26" s="443"/>
      <c r="AK26" s="443"/>
      <c r="AL26" s="444"/>
      <c r="AM26" s="442" t="s">
        <v>125</v>
      </c>
      <c r="AN26" s="443"/>
      <c r="AO26" s="443"/>
      <c r="AP26" s="443"/>
      <c r="AQ26" s="443"/>
      <c r="AR26" s="444"/>
      <c r="AS26" s="442" t="s">
        <v>175</v>
      </c>
      <c r="AT26" s="443"/>
      <c r="AU26" s="443"/>
      <c r="AV26" s="443"/>
      <c r="AW26" s="443"/>
      <c r="AX26" s="445"/>
      <c r="AY26" s="475" t="s">
        <v>176</v>
      </c>
      <c r="AZ26" s="476"/>
      <c r="BA26" s="476"/>
      <c r="BB26" s="476"/>
      <c r="BC26" s="476"/>
      <c r="BD26" s="476"/>
      <c r="BE26" s="476"/>
      <c r="BF26" s="476"/>
      <c r="BG26" s="476"/>
      <c r="BH26" s="476"/>
      <c r="BI26" s="476"/>
      <c r="BJ26" s="476"/>
      <c r="BK26" s="476"/>
      <c r="BL26" s="476"/>
      <c r="BM26" s="477"/>
      <c r="BN26" s="466" t="s">
        <v>171</v>
      </c>
      <c r="BO26" s="467"/>
      <c r="BP26" s="467"/>
      <c r="BQ26" s="467"/>
      <c r="BR26" s="467"/>
      <c r="BS26" s="467"/>
      <c r="BT26" s="467"/>
      <c r="BU26" s="468"/>
      <c r="BV26" s="466" t="s">
        <v>177</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178</v>
      </c>
      <c r="F27" s="440"/>
      <c r="G27" s="440"/>
      <c r="H27" s="440"/>
      <c r="I27" s="440"/>
      <c r="J27" s="440"/>
      <c r="K27" s="441"/>
      <c r="L27" s="442">
        <v>1</v>
      </c>
      <c r="M27" s="443"/>
      <c r="N27" s="443"/>
      <c r="O27" s="443"/>
      <c r="P27" s="444"/>
      <c r="Q27" s="442">
        <v>2610</v>
      </c>
      <c r="R27" s="443"/>
      <c r="S27" s="443"/>
      <c r="T27" s="443"/>
      <c r="U27" s="443"/>
      <c r="V27" s="444"/>
      <c r="W27" s="508"/>
      <c r="X27" s="499"/>
      <c r="Y27" s="500"/>
      <c r="Z27" s="439" t="s">
        <v>179</v>
      </c>
      <c r="AA27" s="440"/>
      <c r="AB27" s="440"/>
      <c r="AC27" s="440"/>
      <c r="AD27" s="440"/>
      <c r="AE27" s="440"/>
      <c r="AF27" s="440"/>
      <c r="AG27" s="441"/>
      <c r="AH27" s="442">
        <v>23</v>
      </c>
      <c r="AI27" s="443"/>
      <c r="AJ27" s="443"/>
      <c r="AK27" s="443"/>
      <c r="AL27" s="444"/>
      <c r="AM27" s="442">
        <v>54402</v>
      </c>
      <c r="AN27" s="443"/>
      <c r="AO27" s="443"/>
      <c r="AP27" s="443"/>
      <c r="AQ27" s="443"/>
      <c r="AR27" s="444"/>
      <c r="AS27" s="442">
        <v>2365</v>
      </c>
      <c r="AT27" s="443"/>
      <c r="AU27" s="443"/>
      <c r="AV27" s="443"/>
      <c r="AW27" s="443"/>
      <c r="AX27" s="445"/>
      <c r="AY27" s="472" t="s">
        <v>180</v>
      </c>
      <c r="AZ27" s="473"/>
      <c r="BA27" s="473"/>
      <c r="BB27" s="473"/>
      <c r="BC27" s="473"/>
      <c r="BD27" s="473"/>
      <c r="BE27" s="473"/>
      <c r="BF27" s="473"/>
      <c r="BG27" s="473"/>
      <c r="BH27" s="473"/>
      <c r="BI27" s="473"/>
      <c r="BJ27" s="473"/>
      <c r="BK27" s="473"/>
      <c r="BL27" s="473"/>
      <c r="BM27" s="474"/>
      <c r="BN27" s="469">
        <v>107846</v>
      </c>
      <c r="BO27" s="470"/>
      <c r="BP27" s="470"/>
      <c r="BQ27" s="470"/>
      <c r="BR27" s="470"/>
      <c r="BS27" s="470"/>
      <c r="BT27" s="470"/>
      <c r="BU27" s="471"/>
      <c r="BV27" s="469">
        <v>107835</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181</v>
      </c>
      <c r="F28" s="440"/>
      <c r="G28" s="440"/>
      <c r="H28" s="440"/>
      <c r="I28" s="440"/>
      <c r="J28" s="440"/>
      <c r="K28" s="441"/>
      <c r="L28" s="442">
        <v>1</v>
      </c>
      <c r="M28" s="443"/>
      <c r="N28" s="443"/>
      <c r="O28" s="443"/>
      <c r="P28" s="444"/>
      <c r="Q28" s="442">
        <v>2100</v>
      </c>
      <c r="R28" s="443"/>
      <c r="S28" s="443"/>
      <c r="T28" s="443"/>
      <c r="U28" s="443"/>
      <c r="V28" s="444"/>
      <c r="W28" s="508"/>
      <c r="X28" s="499"/>
      <c r="Y28" s="500"/>
      <c r="Z28" s="439" t="s">
        <v>182</v>
      </c>
      <c r="AA28" s="440"/>
      <c r="AB28" s="440"/>
      <c r="AC28" s="440"/>
      <c r="AD28" s="440"/>
      <c r="AE28" s="440"/>
      <c r="AF28" s="440"/>
      <c r="AG28" s="441"/>
      <c r="AH28" s="442" t="s">
        <v>171</v>
      </c>
      <c r="AI28" s="443"/>
      <c r="AJ28" s="443"/>
      <c r="AK28" s="443"/>
      <c r="AL28" s="444"/>
      <c r="AM28" s="442" t="s">
        <v>177</v>
      </c>
      <c r="AN28" s="443"/>
      <c r="AO28" s="443"/>
      <c r="AP28" s="443"/>
      <c r="AQ28" s="443"/>
      <c r="AR28" s="444"/>
      <c r="AS28" s="442" t="s">
        <v>171</v>
      </c>
      <c r="AT28" s="443"/>
      <c r="AU28" s="443"/>
      <c r="AV28" s="443"/>
      <c r="AW28" s="443"/>
      <c r="AX28" s="445"/>
      <c r="AY28" s="449" t="s">
        <v>183</v>
      </c>
      <c r="AZ28" s="450"/>
      <c r="BA28" s="450"/>
      <c r="BB28" s="451"/>
      <c r="BC28" s="458" t="s">
        <v>47</v>
      </c>
      <c r="BD28" s="459"/>
      <c r="BE28" s="459"/>
      <c r="BF28" s="459"/>
      <c r="BG28" s="459"/>
      <c r="BH28" s="459"/>
      <c r="BI28" s="459"/>
      <c r="BJ28" s="459"/>
      <c r="BK28" s="459"/>
      <c r="BL28" s="459"/>
      <c r="BM28" s="460"/>
      <c r="BN28" s="461">
        <v>1933072</v>
      </c>
      <c r="BO28" s="462"/>
      <c r="BP28" s="462"/>
      <c r="BQ28" s="462"/>
      <c r="BR28" s="462"/>
      <c r="BS28" s="462"/>
      <c r="BT28" s="462"/>
      <c r="BU28" s="463"/>
      <c r="BV28" s="461">
        <v>2066932</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184</v>
      </c>
      <c r="F29" s="440"/>
      <c r="G29" s="440"/>
      <c r="H29" s="440"/>
      <c r="I29" s="440"/>
      <c r="J29" s="440"/>
      <c r="K29" s="441"/>
      <c r="L29" s="442">
        <v>9</v>
      </c>
      <c r="M29" s="443"/>
      <c r="N29" s="443"/>
      <c r="O29" s="443"/>
      <c r="P29" s="444"/>
      <c r="Q29" s="442">
        <v>1650</v>
      </c>
      <c r="R29" s="443"/>
      <c r="S29" s="443"/>
      <c r="T29" s="443"/>
      <c r="U29" s="443"/>
      <c r="V29" s="444"/>
      <c r="W29" s="509"/>
      <c r="X29" s="510"/>
      <c r="Y29" s="511"/>
      <c r="Z29" s="439" t="s">
        <v>185</v>
      </c>
      <c r="AA29" s="440"/>
      <c r="AB29" s="440"/>
      <c r="AC29" s="440"/>
      <c r="AD29" s="440"/>
      <c r="AE29" s="440"/>
      <c r="AF29" s="440"/>
      <c r="AG29" s="441"/>
      <c r="AH29" s="442">
        <v>116</v>
      </c>
      <c r="AI29" s="443"/>
      <c r="AJ29" s="443"/>
      <c r="AK29" s="443"/>
      <c r="AL29" s="444"/>
      <c r="AM29" s="442">
        <v>347445</v>
      </c>
      <c r="AN29" s="443"/>
      <c r="AO29" s="443"/>
      <c r="AP29" s="443"/>
      <c r="AQ29" s="443"/>
      <c r="AR29" s="444"/>
      <c r="AS29" s="442">
        <v>2995</v>
      </c>
      <c r="AT29" s="443"/>
      <c r="AU29" s="443"/>
      <c r="AV29" s="443"/>
      <c r="AW29" s="443"/>
      <c r="AX29" s="445"/>
      <c r="AY29" s="452"/>
      <c r="AZ29" s="453"/>
      <c r="BA29" s="453"/>
      <c r="BB29" s="454"/>
      <c r="BC29" s="446" t="s">
        <v>186</v>
      </c>
      <c r="BD29" s="447"/>
      <c r="BE29" s="447"/>
      <c r="BF29" s="447"/>
      <c r="BG29" s="447"/>
      <c r="BH29" s="447"/>
      <c r="BI29" s="447"/>
      <c r="BJ29" s="447"/>
      <c r="BK29" s="447"/>
      <c r="BL29" s="447"/>
      <c r="BM29" s="448"/>
      <c r="BN29" s="466">
        <v>1142872</v>
      </c>
      <c r="BO29" s="467"/>
      <c r="BP29" s="467"/>
      <c r="BQ29" s="467"/>
      <c r="BR29" s="467"/>
      <c r="BS29" s="467"/>
      <c r="BT29" s="467"/>
      <c r="BU29" s="468"/>
      <c r="BV29" s="466">
        <v>1142615</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187</v>
      </c>
      <c r="X30" s="519"/>
      <c r="Y30" s="519"/>
      <c r="Z30" s="519"/>
      <c r="AA30" s="519"/>
      <c r="AB30" s="519"/>
      <c r="AC30" s="519"/>
      <c r="AD30" s="519"/>
      <c r="AE30" s="519"/>
      <c r="AF30" s="519"/>
      <c r="AG30" s="520"/>
      <c r="AH30" s="430">
        <v>97.8</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49</v>
      </c>
      <c r="BD30" s="434"/>
      <c r="BE30" s="434"/>
      <c r="BF30" s="434"/>
      <c r="BG30" s="434"/>
      <c r="BH30" s="434"/>
      <c r="BI30" s="434"/>
      <c r="BJ30" s="434"/>
      <c r="BK30" s="434"/>
      <c r="BL30" s="434"/>
      <c r="BM30" s="435"/>
      <c r="BN30" s="469">
        <v>4333020</v>
      </c>
      <c r="BO30" s="470"/>
      <c r="BP30" s="470"/>
      <c r="BQ30" s="470"/>
      <c r="BR30" s="470"/>
      <c r="BS30" s="470"/>
      <c r="BT30" s="470"/>
      <c r="BU30" s="471"/>
      <c r="BV30" s="469">
        <v>4383545</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194</v>
      </c>
      <c r="D33" s="429"/>
      <c r="E33" s="428" t="s">
        <v>195</v>
      </c>
      <c r="F33" s="428"/>
      <c r="G33" s="428"/>
      <c r="H33" s="428"/>
      <c r="I33" s="428"/>
      <c r="J33" s="428"/>
      <c r="K33" s="428"/>
      <c r="L33" s="428"/>
      <c r="M33" s="428"/>
      <c r="N33" s="428"/>
      <c r="O33" s="428"/>
      <c r="P33" s="428"/>
      <c r="Q33" s="428"/>
      <c r="R33" s="428"/>
      <c r="S33" s="428"/>
      <c r="T33" s="216"/>
      <c r="U33" s="429" t="s">
        <v>196</v>
      </c>
      <c r="V33" s="429"/>
      <c r="W33" s="428" t="s">
        <v>197</v>
      </c>
      <c r="X33" s="428"/>
      <c r="Y33" s="428"/>
      <c r="Z33" s="428"/>
      <c r="AA33" s="428"/>
      <c r="AB33" s="428"/>
      <c r="AC33" s="428"/>
      <c r="AD33" s="428"/>
      <c r="AE33" s="428"/>
      <c r="AF33" s="428"/>
      <c r="AG33" s="428"/>
      <c r="AH33" s="428"/>
      <c r="AI33" s="428"/>
      <c r="AJ33" s="428"/>
      <c r="AK33" s="428"/>
      <c r="AL33" s="216"/>
      <c r="AM33" s="429" t="s">
        <v>196</v>
      </c>
      <c r="AN33" s="429"/>
      <c r="AO33" s="428" t="s">
        <v>197</v>
      </c>
      <c r="AP33" s="428"/>
      <c r="AQ33" s="428"/>
      <c r="AR33" s="428"/>
      <c r="AS33" s="428"/>
      <c r="AT33" s="428"/>
      <c r="AU33" s="428"/>
      <c r="AV33" s="428"/>
      <c r="AW33" s="428"/>
      <c r="AX33" s="428"/>
      <c r="AY33" s="428"/>
      <c r="AZ33" s="428"/>
      <c r="BA33" s="428"/>
      <c r="BB33" s="428"/>
      <c r="BC33" s="428"/>
      <c r="BD33" s="217"/>
      <c r="BE33" s="428" t="s">
        <v>198</v>
      </c>
      <c r="BF33" s="428"/>
      <c r="BG33" s="428" t="s">
        <v>199</v>
      </c>
      <c r="BH33" s="428"/>
      <c r="BI33" s="428"/>
      <c r="BJ33" s="428"/>
      <c r="BK33" s="428"/>
      <c r="BL33" s="428"/>
      <c r="BM33" s="428"/>
      <c r="BN33" s="428"/>
      <c r="BO33" s="428"/>
      <c r="BP33" s="428"/>
      <c r="BQ33" s="428"/>
      <c r="BR33" s="428"/>
      <c r="BS33" s="428"/>
      <c r="BT33" s="428"/>
      <c r="BU33" s="428"/>
      <c r="BV33" s="217"/>
      <c r="BW33" s="429" t="s">
        <v>198</v>
      </c>
      <c r="BX33" s="429"/>
      <c r="BY33" s="428" t="s">
        <v>200</v>
      </c>
      <c r="BZ33" s="428"/>
      <c r="CA33" s="428"/>
      <c r="CB33" s="428"/>
      <c r="CC33" s="428"/>
      <c r="CD33" s="428"/>
      <c r="CE33" s="428"/>
      <c r="CF33" s="428"/>
      <c r="CG33" s="428"/>
      <c r="CH33" s="428"/>
      <c r="CI33" s="428"/>
      <c r="CJ33" s="428"/>
      <c r="CK33" s="428"/>
      <c r="CL33" s="428"/>
      <c r="CM33" s="428"/>
      <c r="CN33" s="216"/>
      <c r="CO33" s="429" t="s">
        <v>196</v>
      </c>
      <c r="CP33" s="429"/>
      <c r="CQ33" s="428" t="s">
        <v>201</v>
      </c>
      <c r="CR33" s="428"/>
      <c r="CS33" s="428"/>
      <c r="CT33" s="428"/>
      <c r="CU33" s="428"/>
      <c r="CV33" s="428"/>
      <c r="CW33" s="428"/>
      <c r="CX33" s="428"/>
      <c r="CY33" s="428"/>
      <c r="CZ33" s="428"/>
      <c r="DA33" s="428"/>
      <c r="DB33" s="428"/>
      <c r="DC33" s="428"/>
      <c r="DD33" s="428"/>
      <c r="DE33" s="428"/>
      <c r="DF33" s="216"/>
      <c r="DG33" s="427" t="s">
        <v>202</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t="str">
        <f>IF(AO34="","",MAX(C34:D43,U34:V43)+1)</f>
        <v/>
      </c>
      <c r="AN34" s="425"/>
      <c r="AO34" s="424"/>
      <c r="AP34" s="424"/>
      <c r="AQ34" s="424"/>
      <c r="AR34" s="424"/>
      <c r="AS34" s="424"/>
      <c r="AT34" s="424"/>
      <c r="AU34" s="424"/>
      <c r="AV34" s="424"/>
      <c r="AW34" s="424"/>
      <c r="AX34" s="424"/>
      <c r="AY34" s="424"/>
      <c r="AZ34" s="424"/>
      <c r="BA34" s="424"/>
      <c r="BB34" s="424"/>
      <c r="BC34" s="424"/>
      <c r="BD34" s="214"/>
      <c r="BE34" s="425">
        <f>IF(BG34="","",MAX(C34:D43,U34:V43,AM34:AN43)+1)</f>
        <v>5</v>
      </c>
      <c r="BF34" s="425"/>
      <c r="BG34" s="424" t="str">
        <f>IF('各会計、関係団体の財政状況及び健全化判断比率'!B31="","",'各会計、関係団体の財政状況及び健全化判断比率'!B31)</f>
        <v>水道事業特別会計</v>
      </c>
      <c r="BH34" s="424"/>
      <c r="BI34" s="424"/>
      <c r="BJ34" s="424"/>
      <c r="BK34" s="424"/>
      <c r="BL34" s="424"/>
      <c r="BM34" s="424"/>
      <c r="BN34" s="424"/>
      <c r="BO34" s="424"/>
      <c r="BP34" s="424"/>
      <c r="BQ34" s="424"/>
      <c r="BR34" s="424"/>
      <c r="BS34" s="424"/>
      <c r="BT34" s="424"/>
      <c r="BU34" s="424"/>
      <c r="BV34" s="214"/>
      <c r="BW34" s="425">
        <f>IF(BY34="","",MAX(C34:D43,U34:V43,AM34:AN43,BE34:BF43)+1)</f>
        <v>7</v>
      </c>
      <c r="BX34" s="425"/>
      <c r="BY34" s="424" t="str">
        <f>IF('各会計、関係団体の財政状況及び健全化判断比率'!B68="","",'各会計、関係団体の財政状況及び健全化判断比率'!B68)</f>
        <v>とかち広域消防事務組合</v>
      </c>
      <c r="BZ34" s="424"/>
      <c r="CA34" s="424"/>
      <c r="CB34" s="424"/>
      <c r="CC34" s="424"/>
      <c r="CD34" s="424"/>
      <c r="CE34" s="424"/>
      <c r="CF34" s="424"/>
      <c r="CG34" s="424"/>
      <c r="CH34" s="424"/>
      <c r="CI34" s="424"/>
      <c r="CJ34" s="424"/>
      <c r="CK34" s="424"/>
      <c r="CL34" s="424"/>
      <c r="CM34" s="424"/>
      <c r="CN34" s="214"/>
      <c r="CO34" s="425">
        <f>IF(CQ34="","",MAX(C34:D43,U34:V43,AM34:AN43,BE34:BF43,BW34:BX43)+1)</f>
        <v>10</v>
      </c>
      <c r="CP34" s="425"/>
      <c r="CQ34" s="424" t="str">
        <f>IF('各会計、関係団体の財政状況及び健全化判断比率'!BS7="","",'各会計、関係団体の財政状況及び健全化判断比率'!BS7)</f>
        <v>㈱生涯活躍のまち　かみしほろ</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6</v>
      </c>
      <c r="BF35" s="425"/>
      <c r="BG35" s="424" t="str">
        <f>IF('各会計、関係団体の財政状況及び健全化判断比率'!B32="","",'各会計、関係団体の財政状況及び健全化判断比率'!B32)</f>
        <v>公共下水道事業特別会計</v>
      </c>
      <c r="BH35" s="424"/>
      <c r="BI35" s="424"/>
      <c r="BJ35" s="424"/>
      <c r="BK35" s="424"/>
      <c r="BL35" s="424"/>
      <c r="BM35" s="424"/>
      <c r="BN35" s="424"/>
      <c r="BO35" s="424"/>
      <c r="BP35" s="424"/>
      <c r="BQ35" s="424"/>
      <c r="BR35" s="424"/>
      <c r="BS35" s="424"/>
      <c r="BT35" s="424"/>
      <c r="BU35" s="424"/>
      <c r="BV35" s="214"/>
      <c r="BW35" s="425">
        <f t="shared" ref="BW35:BW43" si="2">IF(BY35="","",BW34+1)</f>
        <v>8</v>
      </c>
      <c r="BX35" s="425"/>
      <c r="BY35" s="424" t="str">
        <f>IF('各会計、関係団体の財政状況及び健全化判断比率'!B69="","",'各会計、関係団体の財政状況及び健全化判断比率'!B69)</f>
        <v>十勝圏複合事務組合</v>
      </c>
      <c r="BZ35" s="424"/>
      <c r="CA35" s="424"/>
      <c r="CB35" s="424"/>
      <c r="CC35" s="424"/>
      <c r="CD35" s="424"/>
      <c r="CE35" s="424"/>
      <c r="CF35" s="424"/>
      <c r="CG35" s="424"/>
      <c r="CH35" s="424"/>
      <c r="CI35" s="424"/>
      <c r="CJ35" s="424"/>
      <c r="CK35" s="424"/>
      <c r="CL35" s="424"/>
      <c r="CM35" s="424"/>
      <c r="CN35" s="214"/>
      <c r="CO35" s="425">
        <f t="shared" ref="CO35:CO43" si="3">IF(CQ35="","",CO34+1)</f>
        <v>11</v>
      </c>
      <c r="CP35" s="425"/>
      <c r="CQ35" s="424" t="str">
        <f>IF('各会計、関係団体の財政状況及び健全化判断比率'!BS8="","",'各会計、関係団体の財政状況及び健全化判断比率'!BS8)</f>
        <v>㈱karch</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9</v>
      </c>
      <c r="BX36" s="425"/>
      <c r="BY36" s="424" t="str">
        <f>IF('各会計、関係団体の財政状況及び健全化判断比率'!B70="","",'各会計、関係団体の財政状況及び健全化判断比率'!B70)</f>
        <v>北十勝２町環境衛生処理組合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t="str">
        <f t="shared" si="2"/>
        <v/>
      </c>
      <c r="BX37" s="425"/>
      <c r="BY37" s="424" t="str">
        <f>IF('各会計、関係団体の財政状況及び健全化判断比率'!B71="","",'各会計、関係団体の財政状況及び健全化判断比率'!B71)</f>
        <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t="str">
        <f t="shared" si="2"/>
        <v/>
      </c>
      <c r="BX38" s="425"/>
      <c r="BY38" s="424" t="str">
        <f>IF('各会計、関係団体の財政状況及び健全化判断比率'!B72="","",'各会計、関係団体の財政状況及び健全化判断比率'!B72)</f>
        <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t="str">
        <f t="shared" si="2"/>
        <v/>
      </c>
      <c r="BX39" s="425"/>
      <c r="BY39" s="424" t="str">
        <f>IF('各会計、関係団体の財政状況及び健全化判断比率'!B73="","",'各会計、関係団体の財政状況及び健全化判断比率'!B73)</f>
        <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e0LFhhM5zJUCSSTpEUwCMJiff2iW7PdfzA5jf3KC/9oJppQtcYgXaHkLduffTzYJH3pg3+WVXSHhkd0Wsh+DQ==" saltValue="Dqt0TnDVjwmW3PYp3xTRN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48" t="s">
        <v>569</v>
      </c>
      <c r="D34" s="1248"/>
      <c r="E34" s="1249"/>
      <c r="F34" s="32">
        <v>10.050000000000001</v>
      </c>
      <c r="G34" s="33">
        <v>11.79</v>
      </c>
      <c r="H34" s="33">
        <v>14.7</v>
      </c>
      <c r="I34" s="33">
        <v>9.67</v>
      </c>
      <c r="J34" s="34">
        <v>10.43</v>
      </c>
      <c r="K34" s="22"/>
      <c r="L34" s="22"/>
      <c r="M34" s="22"/>
      <c r="N34" s="22"/>
      <c r="O34" s="22"/>
      <c r="P34" s="22"/>
    </row>
    <row r="35" spans="1:16" ht="39" customHeight="1" x14ac:dyDescent="0.15">
      <c r="A35" s="22"/>
      <c r="B35" s="35"/>
      <c r="C35" s="1242" t="s">
        <v>570</v>
      </c>
      <c r="D35" s="1243"/>
      <c r="E35" s="1244"/>
      <c r="F35" s="36">
        <v>0.2</v>
      </c>
      <c r="G35" s="37">
        <v>0.21</v>
      </c>
      <c r="H35" s="37">
        <v>0.02</v>
      </c>
      <c r="I35" s="37">
        <v>0.31</v>
      </c>
      <c r="J35" s="38">
        <v>0.23</v>
      </c>
      <c r="K35" s="22"/>
      <c r="L35" s="22"/>
      <c r="M35" s="22"/>
      <c r="N35" s="22"/>
      <c r="O35" s="22"/>
      <c r="P35" s="22"/>
    </row>
    <row r="36" spans="1:16" ht="39" customHeight="1" x14ac:dyDescent="0.15">
      <c r="A36" s="22"/>
      <c r="B36" s="35"/>
      <c r="C36" s="1242" t="s">
        <v>571</v>
      </c>
      <c r="D36" s="1243"/>
      <c r="E36" s="1244"/>
      <c r="F36" s="36">
        <v>0.06</v>
      </c>
      <c r="G36" s="37">
        <v>0.04</v>
      </c>
      <c r="H36" s="37">
        <v>0.05</v>
      </c>
      <c r="I36" s="37">
        <v>0.06</v>
      </c>
      <c r="J36" s="38">
        <v>0.06</v>
      </c>
      <c r="K36" s="22"/>
      <c r="L36" s="22"/>
      <c r="M36" s="22"/>
      <c r="N36" s="22"/>
      <c r="O36" s="22"/>
      <c r="P36" s="22"/>
    </row>
    <row r="37" spans="1:16" ht="39" customHeight="1" x14ac:dyDescent="0.15">
      <c r="A37" s="22"/>
      <c r="B37" s="35"/>
      <c r="C37" s="1242" t="s">
        <v>572</v>
      </c>
      <c r="D37" s="1243"/>
      <c r="E37" s="1244"/>
      <c r="F37" s="36">
        <v>0.01</v>
      </c>
      <c r="G37" s="37">
        <v>0.01</v>
      </c>
      <c r="H37" s="37">
        <v>0.01</v>
      </c>
      <c r="I37" s="37">
        <v>0.01</v>
      </c>
      <c r="J37" s="38">
        <v>0.01</v>
      </c>
      <c r="K37" s="22"/>
      <c r="L37" s="22"/>
      <c r="M37" s="22"/>
      <c r="N37" s="22"/>
      <c r="O37" s="22"/>
      <c r="P37" s="22"/>
    </row>
    <row r="38" spans="1:16" ht="39" customHeight="1" x14ac:dyDescent="0.15">
      <c r="A38" s="22"/>
      <c r="B38" s="35"/>
      <c r="C38" s="1242" t="s">
        <v>573</v>
      </c>
      <c r="D38" s="1243"/>
      <c r="E38" s="1244"/>
      <c r="F38" s="36">
        <v>0.01</v>
      </c>
      <c r="G38" s="37">
        <v>0.01</v>
      </c>
      <c r="H38" s="37">
        <v>0.01</v>
      </c>
      <c r="I38" s="37">
        <v>0.01</v>
      </c>
      <c r="J38" s="38">
        <v>0</v>
      </c>
      <c r="K38" s="22"/>
      <c r="L38" s="22"/>
      <c r="M38" s="22"/>
      <c r="N38" s="22"/>
      <c r="O38" s="22"/>
      <c r="P38" s="22"/>
    </row>
    <row r="39" spans="1:16" ht="39" customHeight="1" x14ac:dyDescent="0.15">
      <c r="A39" s="22"/>
      <c r="B39" s="35"/>
      <c r="C39" s="1242" t="s">
        <v>574</v>
      </c>
      <c r="D39" s="1243"/>
      <c r="E39" s="1244"/>
      <c r="F39" s="36">
        <v>0.45</v>
      </c>
      <c r="G39" s="37">
        <v>0.68</v>
      </c>
      <c r="H39" s="37">
        <v>0.55000000000000004</v>
      </c>
      <c r="I39" s="37">
        <v>0.35</v>
      </c>
      <c r="J39" s="38">
        <v>0</v>
      </c>
      <c r="K39" s="22"/>
      <c r="L39" s="22"/>
      <c r="M39" s="22"/>
      <c r="N39" s="22"/>
      <c r="O39" s="22"/>
      <c r="P39" s="22"/>
    </row>
    <row r="40" spans="1:16" ht="39" customHeight="1" x14ac:dyDescent="0.15">
      <c r="A40" s="22"/>
      <c r="B40" s="35"/>
      <c r="C40" s="1242"/>
      <c r="D40" s="1243"/>
      <c r="E40" s="1244"/>
      <c r="F40" s="36"/>
      <c r="G40" s="37"/>
      <c r="H40" s="37"/>
      <c r="I40" s="37"/>
      <c r="J40" s="38"/>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575</v>
      </c>
      <c r="D42" s="1243"/>
      <c r="E42" s="1244"/>
      <c r="F42" s="36" t="s">
        <v>519</v>
      </c>
      <c r="G42" s="37" t="s">
        <v>519</v>
      </c>
      <c r="H42" s="37" t="s">
        <v>519</v>
      </c>
      <c r="I42" s="37" t="s">
        <v>519</v>
      </c>
      <c r="J42" s="38" t="s">
        <v>519</v>
      </c>
      <c r="K42" s="22"/>
      <c r="L42" s="22"/>
      <c r="M42" s="22"/>
      <c r="N42" s="22"/>
      <c r="O42" s="22"/>
      <c r="P42" s="22"/>
    </row>
    <row r="43" spans="1:16" ht="39" customHeight="1" thickBot="1" x14ac:dyDescent="0.2">
      <c r="A43" s="22"/>
      <c r="B43" s="40"/>
      <c r="C43" s="1245" t="s">
        <v>576</v>
      </c>
      <c r="D43" s="1246"/>
      <c r="E43" s="1247"/>
      <c r="F43" s="41" t="s">
        <v>519</v>
      </c>
      <c r="G43" s="42" t="s">
        <v>519</v>
      </c>
      <c r="H43" s="42" t="s">
        <v>519</v>
      </c>
      <c r="I43" s="42" t="s">
        <v>519</v>
      </c>
      <c r="J43" s="43" t="s">
        <v>519</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TyMTPfB4NRfiECSGhkhQACdkQ1pMRzi36xRY4AGrZ1TVUzm8oH20mrdis24TEyN2HHuj01jdyH+/wS+zIs/CSQ==" saltValue="afs8ytafHaSrenca0XIB5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68" t="s">
        <v>10</v>
      </c>
      <c r="C45" s="1269"/>
      <c r="D45" s="58"/>
      <c r="E45" s="1274" t="s">
        <v>11</v>
      </c>
      <c r="F45" s="1274"/>
      <c r="G45" s="1274"/>
      <c r="H45" s="1274"/>
      <c r="I45" s="1274"/>
      <c r="J45" s="1275"/>
      <c r="K45" s="59">
        <v>649</v>
      </c>
      <c r="L45" s="60">
        <v>706</v>
      </c>
      <c r="M45" s="60">
        <v>653</v>
      </c>
      <c r="N45" s="60">
        <v>748</v>
      </c>
      <c r="O45" s="61">
        <v>765</v>
      </c>
      <c r="P45" s="48"/>
      <c r="Q45" s="48"/>
      <c r="R45" s="48"/>
      <c r="S45" s="48"/>
      <c r="T45" s="48"/>
      <c r="U45" s="48"/>
    </row>
    <row r="46" spans="1:21" ht="30.75" customHeight="1" x14ac:dyDescent="0.15">
      <c r="A46" s="48"/>
      <c r="B46" s="1270"/>
      <c r="C46" s="1271"/>
      <c r="D46" s="62"/>
      <c r="E46" s="1252" t="s">
        <v>12</v>
      </c>
      <c r="F46" s="1252"/>
      <c r="G46" s="1252"/>
      <c r="H46" s="1252"/>
      <c r="I46" s="1252"/>
      <c r="J46" s="1253"/>
      <c r="K46" s="63" t="s">
        <v>519</v>
      </c>
      <c r="L46" s="64" t="s">
        <v>519</v>
      </c>
      <c r="M46" s="64" t="s">
        <v>519</v>
      </c>
      <c r="N46" s="64" t="s">
        <v>519</v>
      </c>
      <c r="O46" s="65" t="s">
        <v>519</v>
      </c>
      <c r="P46" s="48"/>
      <c r="Q46" s="48"/>
      <c r="R46" s="48"/>
      <c r="S46" s="48"/>
      <c r="T46" s="48"/>
      <c r="U46" s="48"/>
    </row>
    <row r="47" spans="1:21" ht="30.75" customHeight="1" x14ac:dyDescent="0.15">
      <c r="A47" s="48"/>
      <c r="B47" s="1270"/>
      <c r="C47" s="1271"/>
      <c r="D47" s="62"/>
      <c r="E47" s="1252" t="s">
        <v>13</v>
      </c>
      <c r="F47" s="1252"/>
      <c r="G47" s="1252"/>
      <c r="H47" s="1252"/>
      <c r="I47" s="1252"/>
      <c r="J47" s="1253"/>
      <c r="K47" s="63" t="s">
        <v>519</v>
      </c>
      <c r="L47" s="64" t="s">
        <v>519</v>
      </c>
      <c r="M47" s="64" t="s">
        <v>519</v>
      </c>
      <c r="N47" s="64" t="s">
        <v>519</v>
      </c>
      <c r="O47" s="65" t="s">
        <v>519</v>
      </c>
      <c r="P47" s="48"/>
      <c r="Q47" s="48"/>
      <c r="R47" s="48"/>
      <c r="S47" s="48"/>
      <c r="T47" s="48"/>
      <c r="U47" s="48"/>
    </row>
    <row r="48" spans="1:21" ht="30.75" customHeight="1" x14ac:dyDescent="0.15">
      <c r="A48" s="48"/>
      <c r="B48" s="1270"/>
      <c r="C48" s="1271"/>
      <c r="D48" s="62"/>
      <c r="E48" s="1252" t="s">
        <v>14</v>
      </c>
      <c r="F48" s="1252"/>
      <c r="G48" s="1252"/>
      <c r="H48" s="1252"/>
      <c r="I48" s="1252"/>
      <c r="J48" s="1253"/>
      <c r="K48" s="63">
        <v>118</v>
      </c>
      <c r="L48" s="64">
        <v>111</v>
      </c>
      <c r="M48" s="64">
        <v>106</v>
      </c>
      <c r="N48" s="64">
        <v>104</v>
      </c>
      <c r="O48" s="65">
        <v>102</v>
      </c>
      <c r="P48" s="48"/>
      <c r="Q48" s="48"/>
      <c r="R48" s="48"/>
      <c r="S48" s="48"/>
      <c r="T48" s="48"/>
      <c r="U48" s="48"/>
    </row>
    <row r="49" spans="1:21" ht="30.75" customHeight="1" x14ac:dyDescent="0.15">
      <c r="A49" s="48"/>
      <c r="B49" s="1270"/>
      <c r="C49" s="1271"/>
      <c r="D49" s="62"/>
      <c r="E49" s="1252" t="s">
        <v>15</v>
      </c>
      <c r="F49" s="1252"/>
      <c r="G49" s="1252"/>
      <c r="H49" s="1252"/>
      <c r="I49" s="1252"/>
      <c r="J49" s="1253"/>
      <c r="K49" s="63">
        <v>1</v>
      </c>
      <c r="L49" s="64" t="s">
        <v>519</v>
      </c>
      <c r="M49" s="64" t="s">
        <v>519</v>
      </c>
      <c r="N49" s="64" t="s">
        <v>519</v>
      </c>
      <c r="O49" s="65">
        <v>0</v>
      </c>
      <c r="P49" s="48"/>
      <c r="Q49" s="48"/>
      <c r="R49" s="48"/>
      <c r="S49" s="48"/>
      <c r="T49" s="48"/>
      <c r="U49" s="48"/>
    </row>
    <row r="50" spans="1:21" ht="30.75" customHeight="1" x14ac:dyDescent="0.15">
      <c r="A50" s="48"/>
      <c r="B50" s="1270"/>
      <c r="C50" s="1271"/>
      <c r="D50" s="62"/>
      <c r="E50" s="1252" t="s">
        <v>16</v>
      </c>
      <c r="F50" s="1252"/>
      <c r="G50" s="1252"/>
      <c r="H50" s="1252"/>
      <c r="I50" s="1252"/>
      <c r="J50" s="1253"/>
      <c r="K50" s="63">
        <v>7</v>
      </c>
      <c r="L50" s="64">
        <v>6</v>
      </c>
      <c r="M50" s="64">
        <v>5</v>
      </c>
      <c r="N50" s="64">
        <v>4</v>
      </c>
      <c r="O50" s="65">
        <v>4</v>
      </c>
      <c r="P50" s="48"/>
      <c r="Q50" s="48"/>
      <c r="R50" s="48"/>
      <c r="S50" s="48"/>
      <c r="T50" s="48"/>
      <c r="U50" s="48"/>
    </row>
    <row r="51" spans="1:21" ht="30.75" customHeight="1" x14ac:dyDescent="0.15">
      <c r="A51" s="48"/>
      <c r="B51" s="1272"/>
      <c r="C51" s="1273"/>
      <c r="D51" s="66"/>
      <c r="E51" s="1252" t="s">
        <v>17</v>
      </c>
      <c r="F51" s="1252"/>
      <c r="G51" s="1252"/>
      <c r="H51" s="1252"/>
      <c r="I51" s="1252"/>
      <c r="J51" s="1253"/>
      <c r="K51" s="63" t="s">
        <v>519</v>
      </c>
      <c r="L51" s="64" t="s">
        <v>519</v>
      </c>
      <c r="M51" s="64" t="s">
        <v>519</v>
      </c>
      <c r="N51" s="64" t="s">
        <v>519</v>
      </c>
      <c r="O51" s="65" t="s">
        <v>519</v>
      </c>
      <c r="P51" s="48"/>
      <c r="Q51" s="48"/>
      <c r="R51" s="48"/>
      <c r="S51" s="48"/>
      <c r="T51" s="48"/>
      <c r="U51" s="48"/>
    </row>
    <row r="52" spans="1:21" ht="30.75" customHeight="1" x14ac:dyDescent="0.15">
      <c r="A52" s="48"/>
      <c r="B52" s="1250" t="s">
        <v>18</v>
      </c>
      <c r="C52" s="1251"/>
      <c r="D52" s="66"/>
      <c r="E52" s="1252" t="s">
        <v>19</v>
      </c>
      <c r="F52" s="1252"/>
      <c r="G52" s="1252"/>
      <c r="H52" s="1252"/>
      <c r="I52" s="1252"/>
      <c r="J52" s="1253"/>
      <c r="K52" s="63">
        <v>613</v>
      </c>
      <c r="L52" s="64">
        <v>649</v>
      </c>
      <c r="M52" s="64">
        <v>600</v>
      </c>
      <c r="N52" s="64">
        <v>627</v>
      </c>
      <c r="O52" s="65">
        <v>617</v>
      </c>
      <c r="P52" s="48"/>
      <c r="Q52" s="48"/>
      <c r="R52" s="48"/>
      <c r="S52" s="48"/>
      <c r="T52" s="48"/>
      <c r="U52" s="48"/>
    </row>
    <row r="53" spans="1:21" ht="30.75" customHeight="1" thickBot="1" x14ac:dyDescent="0.2">
      <c r="A53" s="48"/>
      <c r="B53" s="1254" t="s">
        <v>20</v>
      </c>
      <c r="C53" s="1255"/>
      <c r="D53" s="67"/>
      <c r="E53" s="1256" t="s">
        <v>21</v>
      </c>
      <c r="F53" s="1256"/>
      <c r="G53" s="1256"/>
      <c r="H53" s="1256"/>
      <c r="I53" s="1256"/>
      <c r="J53" s="1257"/>
      <c r="K53" s="68">
        <v>162</v>
      </c>
      <c r="L53" s="69">
        <v>174</v>
      </c>
      <c r="M53" s="69">
        <v>164</v>
      </c>
      <c r="N53" s="69">
        <v>229</v>
      </c>
      <c r="O53" s="70">
        <v>254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15">
      <c r="B57" s="1258" t="s">
        <v>24</v>
      </c>
      <c r="C57" s="1259"/>
      <c r="D57" s="1262" t="s">
        <v>25</v>
      </c>
      <c r="E57" s="1263"/>
      <c r="F57" s="1263"/>
      <c r="G57" s="1263"/>
      <c r="H57" s="1263"/>
      <c r="I57" s="1263"/>
      <c r="J57" s="1264"/>
      <c r="K57" s="83">
        <v>920</v>
      </c>
      <c r="L57" s="84">
        <v>1141</v>
      </c>
      <c r="M57" s="84">
        <v>1142</v>
      </c>
      <c r="N57" s="84">
        <v>1142</v>
      </c>
      <c r="O57" s="85">
        <v>1143</v>
      </c>
    </row>
    <row r="58" spans="1:21" ht="31.5" customHeight="1" thickBot="1" x14ac:dyDescent="0.2">
      <c r="B58" s="1260"/>
      <c r="C58" s="1261"/>
      <c r="D58" s="1265" t="s">
        <v>26</v>
      </c>
      <c r="E58" s="1266"/>
      <c r="F58" s="1266"/>
      <c r="G58" s="1266"/>
      <c r="H58" s="1266"/>
      <c r="I58" s="1266"/>
      <c r="J58" s="1267"/>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VqKTbHRhYdHY+6Xhh+PwNXqLC6leGTZAFEbx6mvG7lZzCJf3N13vDUtsPYRGI57te0muvUUXt0Noh+AuvP9AQ==" saltValue="e6kxb4jhGJ7On/Mt3gwpC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561</v>
      </c>
      <c r="J40" s="100" t="s">
        <v>562</v>
      </c>
      <c r="K40" s="100" t="s">
        <v>563</v>
      </c>
      <c r="L40" s="100" t="s">
        <v>564</v>
      </c>
      <c r="M40" s="101" t="s">
        <v>565</v>
      </c>
    </row>
    <row r="41" spans="2:13" ht="27.75" customHeight="1" x14ac:dyDescent="0.15">
      <c r="B41" s="1288" t="s">
        <v>29</v>
      </c>
      <c r="C41" s="1289"/>
      <c r="D41" s="102"/>
      <c r="E41" s="1290" t="s">
        <v>30</v>
      </c>
      <c r="F41" s="1290"/>
      <c r="G41" s="1290"/>
      <c r="H41" s="1291"/>
      <c r="I41" s="103">
        <v>7263</v>
      </c>
      <c r="J41" s="104">
        <v>7344</v>
      </c>
      <c r="K41" s="104">
        <v>8132</v>
      </c>
      <c r="L41" s="104">
        <v>8318</v>
      </c>
      <c r="M41" s="105">
        <v>9634</v>
      </c>
    </row>
    <row r="42" spans="2:13" ht="27.75" customHeight="1" x14ac:dyDescent="0.15">
      <c r="B42" s="1278"/>
      <c r="C42" s="1279"/>
      <c r="D42" s="106"/>
      <c r="E42" s="1282" t="s">
        <v>31</v>
      </c>
      <c r="F42" s="1282"/>
      <c r="G42" s="1282"/>
      <c r="H42" s="1283"/>
      <c r="I42" s="107" t="s">
        <v>519</v>
      </c>
      <c r="J42" s="108" t="s">
        <v>519</v>
      </c>
      <c r="K42" s="108" t="s">
        <v>519</v>
      </c>
      <c r="L42" s="108" t="s">
        <v>519</v>
      </c>
      <c r="M42" s="109" t="s">
        <v>519</v>
      </c>
    </row>
    <row r="43" spans="2:13" ht="27.75" customHeight="1" x14ac:dyDescent="0.15">
      <c r="B43" s="1278"/>
      <c r="C43" s="1279"/>
      <c r="D43" s="106"/>
      <c r="E43" s="1282" t="s">
        <v>32</v>
      </c>
      <c r="F43" s="1282"/>
      <c r="G43" s="1282"/>
      <c r="H43" s="1283"/>
      <c r="I43" s="107">
        <v>1091</v>
      </c>
      <c r="J43" s="108">
        <v>1006</v>
      </c>
      <c r="K43" s="108">
        <v>924</v>
      </c>
      <c r="L43" s="108">
        <v>902</v>
      </c>
      <c r="M43" s="109">
        <v>837</v>
      </c>
    </row>
    <row r="44" spans="2:13" ht="27.75" customHeight="1" x14ac:dyDescent="0.15">
      <c r="B44" s="1278"/>
      <c r="C44" s="1279"/>
      <c r="D44" s="106"/>
      <c r="E44" s="1282" t="s">
        <v>33</v>
      </c>
      <c r="F44" s="1282"/>
      <c r="G44" s="1282"/>
      <c r="H44" s="1283"/>
      <c r="I44" s="107">
        <v>1</v>
      </c>
      <c r="J44" s="108" t="s">
        <v>519</v>
      </c>
      <c r="K44" s="108" t="s">
        <v>519</v>
      </c>
      <c r="L44" s="108">
        <v>2</v>
      </c>
      <c r="M44" s="109">
        <v>29</v>
      </c>
    </row>
    <row r="45" spans="2:13" ht="27.75" customHeight="1" x14ac:dyDescent="0.15">
      <c r="B45" s="1278"/>
      <c r="C45" s="1279"/>
      <c r="D45" s="106"/>
      <c r="E45" s="1282" t="s">
        <v>34</v>
      </c>
      <c r="F45" s="1282"/>
      <c r="G45" s="1282"/>
      <c r="H45" s="1283"/>
      <c r="I45" s="107">
        <v>852</v>
      </c>
      <c r="J45" s="108">
        <v>823</v>
      </c>
      <c r="K45" s="108">
        <v>750</v>
      </c>
      <c r="L45" s="108">
        <v>696</v>
      </c>
      <c r="M45" s="109">
        <v>774</v>
      </c>
    </row>
    <row r="46" spans="2:13" ht="27.75" customHeight="1" x14ac:dyDescent="0.15">
      <c r="B46" s="1278"/>
      <c r="C46" s="1279"/>
      <c r="D46" s="110"/>
      <c r="E46" s="1282" t="s">
        <v>35</v>
      </c>
      <c r="F46" s="1282"/>
      <c r="G46" s="1282"/>
      <c r="H46" s="1283"/>
      <c r="I46" s="107" t="s">
        <v>519</v>
      </c>
      <c r="J46" s="108" t="s">
        <v>519</v>
      </c>
      <c r="K46" s="108" t="s">
        <v>519</v>
      </c>
      <c r="L46" s="108" t="s">
        <v>519</v>
      </c>
      <c r="M46" s="109" t="s">
        <v>519</v>
      </c>
    </row>
    <row r="47" spans="2:13" ht="27.75" customHeight="1" x14ac:dyDescent="0.15">
      <c r="B47" s="1278"/>
      <c r="C47" s="1279"/>
      <c r="D47" s="111"/>
      <c r="E47" s="1292" t="s">
        <v>36</v>
      </c>
      <c r="F47" s="1293"/>
      <c r="G47" s="1293"/>
      <c r="H47" s="1294"/>
      <c r="I47" s="107" t="s">
        <v>519</v>
      </c>
      <c r="J47" s="108" t="s">
        <v>519</v>
      </c>
      <c r="K47" s="108" t="s">
        <v>519</v>
      </c>
      <c r="L47" s="108" t="s">
        <v>519</v>
      </c>
      <c r="M47" s="109" t="s">
        <v>519</v>
      </c>
    </row>
    <row r="48" spans="2:13" ht="27.75" customHeight="1" x14ac:dyDescent="0.15">
      <c r="B48" s="1278"/>
      <c r="C48" s="1279"/>
      <c r="D48" s="106"/>
      <c r="E48" s="1282" t="s">
        <v>37</v>
      </c>
      <c r="F48" s="1282"/>
      <c r="G48" s="1282"/>
      <c r="H48" s="1283"/>
      <c r="I48" s="107" t="s">
        <v>519</v>
      </c>
      <c r="J48" s="108" t="s">
        <v>519</v>
      </c>
      <c r="K48" s="108" t="s">
        <v>519</v>
      </c>
      <c r="L48" s="108" t="s">
        <v>519</v>
      </c>
      <c r="M48" s="109" t="s">
        <v>519</v>
      </c>
    </row>
    <row r="49" spans="2:13" ht="27.75" customHeight="1" x14ac:dyDescent="0.15">
      <c r="B49" s="1280"/>
      <c r="C49" s="1281"/>
      <c r="D49" s="106"/>
      <c r="E49" s="1282" t="s">
        <v>38</v>
      </c>
      <c r="F49" s="1282"/>
      <c r="G49" s="1282"/>
      <c r="H49" s="1283"/>
      <c r="I49" s="107" t="s">
        <v>519</v>
      </c>
      <c r="J49" s="108" t="s">
        <v>519</v>
      </c>
      <c r="K49" s="108" t="s">
        <v>519</v>
      </c>
      <c r="L49" s="108" t="s">
        <v>519</v>
      </c>
      <c r="M49" s="109" t="s">
        <v>519</v>
      </c>
    </row>
    <row r="50" spans="2:13" ht="27.75" customHeight="1" x14ac:dyDescent="0.15">
      <c r="B50" s="1276" t="s">
        <v>39</v>
      </c>
      <c r="C50" s="1277"/>
      <c r="D50" s="112"/>
      <c r="E50" s="1282" t="s">
        <v>40</v>
      </c>
      <c r="F50" s="1282"/>
      <c r="G50" s="1282"/>
      <c r="H50" s="1283"/>
      <c r="I50" s="107">
        <v>7467</v>
      </c>
      <c r="J50" s="108">
        <v>7653</v>
      </c>
      <c r="K50" s="108">
        <v>7586</v>
      </c>
      <c r="L50" s="108">
        <v>7824</v>
      </c>
      <c r="M50" s="109">
        <v>7644</v>
      </c>
    </row>
    <row r="51" spans="2:13" ht="27.75" customHeight="1" x14ac:dyDescent="0.15">
      <c r="B51" s="1278"/>
      <c r="C51" s="1279"/>
      <c r="D51" s="106"/>
      <c r="E51" s="1282" t="s">
        <v>41</v>
      </c>
      <c r="F51" s="1282"/>
      <c r="G51" s="1282"/>
      <c r="H51" s="1283"/>
      <c r="I51" s="107">
        <v>185</v>
      </c>
      <c r="J51" s="108">
        <v>161</v>
      </c>
      <c r="K51" s="108">
        <v>136</v>
      </c>
      <c r="L51" s="108">
        <v>111</v>
      </c>
      <c r="M51" s="109">
        <v>86</v>
      </c>
    </row>
    <row r="52" spans="2:13" ht="27.75" customHeight="1" x14ac:dyDescent="0.15">
      <c r="B52" s="1280"/>
      <c r="C52" s="1281"/>
      <c r="D52" s="106"/>
      <c r="E52" s="1282" t="s">
        <v>42</v>
      </c>
      <c r="F52" s="1282"/>
      <c r="G52" s="1282"/>
      <c r="H52" s="1283"/>
      <c r="I52" s="107">
        <v>6367</v>
      </c>
      <c r="J52" s="108">
        <v>6848</v>
      </c>
      <c r="K52" s="108">
        <v>6839</v>
      </c>
      <c r="L52" s="108">
        <v>6858</v>
      </c>
      <c r="M52" s="109">
        <v>7780</v>
      </c>
    </row>
    <row r="53" spans="2:13" ht="27.75" customHeight="1" thickBot="1" x14ac:dyDescent="0.2">
      <c r="B53" s="1284" t="s">
        <v>43</v>
      </c>
      <c r="C53" s="1285"/>
      <c r="D53" s="113"/>
      <c r="E53" s="1286" t="s">
        <v>44</v>
      </c>
      <c r="F53" s="1286"/>
      <c r="G53" s="1286"/>
      <c r="H53" s="1287"/>
      <c r="I53" s="114">
        <v>-4812</v>
      </c>
      <c r="J53" s="115">
        <v>-5489</v>
      </c>
      <c r="K53" s="115">
        <v>-4755</v>
      </c>
      <c r="L53" s="115">
        <v>-4877</v>
      </c>
      <c r="M53" s="116">
        <v>-4236</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HleXhbvLijf/LQo3i0UqL3OzUeYaWL7paEAndlOd4P9eazj4p7I8Z5pTK0JEvK3QfcpqTMQcGjrMQPUS5Wyng==" saltValue="Z2ogmd2/MF7yzQg8uetfr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563</v>
      </c>
      <c r="G54" s="125" t="s">
        <v>564</v>
      </c>
      <c r="H54" s="126" t="s">
        <v>565</v>
      </c>
    </row>
    <row r="55" spans="2:8" ht="52.5" customHeight="1" x14ac:dyDescent="0.15">
      <c r="B55" s="127"/>
      <c r="C55" s="1303" t="s">
        <v>47</v>
      </c>
      <c r="D55" s="1303"/>
      <c r="E55" s="1304"/>
      <c r="F55" s="128">
        <v>2036</v>
      </c>
      <c r="G55" s="128">
        <v>2067</v>
      </c>
      <c r="H55" s="129">
        <v>1933</v>
      </c>
    </row>
    <row r="56" spans="2:8" ht="52.5" customHeight="1" x14ac:dyDescent="0.15">
      <c r="B56" s="130"/>
      <c r="C56" s="1305" t="s">
        <v>48</v>
      </c>
      <c r="D56" s="1305"/>
      <c r="E56" s="1306"/>
      <c r="F56" s="131">
        <v>1142</v>
      </c>
      <c r="G56" s="131">
        <v>1143</v>
      </c>
      <c r="H56" s="132">
        <v>1143</v>
      </c>
    </row>
    <row r="57" spans="2:8" ht="53.25" customHeight="1" x14ac:dyDescent="0.15">
      <c r="B57" s="130"/>
      <c r="C57" s="1307" t="s">
        <v>49</v>
      </c>
      <c r="D57" s="1307"/>
      <c r="E57" s="1308"/>
      <c r="F57" s="133">
        <v>4182</v>
      </c>
      <c r="G57" s="133">
        <v>4384</v>
      </c>
      <c r="H57" s="134">
        <v>4333</v>
      </c>
    </row>
    <row r="58" spans="2:8" ht="45.75" customHeight="1" x14ac:dyDescent="0.15">
      <c r="B58" s="135"/>
      <c r="C58" s="1295" t="s">
        <v>591</v>
      </c>
      <c r="D58" s="1296"/>
      <c r="E58" s="1297"/>
      <c r="F58" s="136">
        <v>1729</v>
      </c>
      <c r="G58" s="136">
        <v>1745</v>
      </c>
      <c r="H58" s="137">
        <v>1711</v>
      </c>
    </row>
    <row r="59" spans="2:8" ht="45.75" customHeight="1" x14ac:dyDescent="0.15">
      <c r="B59" s="135"/>
      <c r="C59" s="1295" t="s">
        <v>592</v>
      </c>
      <c r="D59" s="1296"/>
      <c r="E59" s="1297"/>
      <c r="F59" s="136">
        <v>1015</v>
      </c>
      <c r="G59" s="136">
        <v>1339</v>
      </c>
      <c r="H59" s="137">
        <v>1372</v>
      </c>
    </row>
    <row r="60" spans="2:8" ht="45.75" customHeight="1" x14ac:dyDescent="0.15">
      <c r="B60" s="135"/>
      <c r="C60" s="1295" t="s">
        <v>593</v>
      </c>
      <c r="D60" s="1296"/>
      <c r="E60" s="1297"/>
      <c r="F60" s="136">
        <v>395</v>
      </c>
      <c r="G60" s="136">
        <v>389</v>
      </c>
      <c r="H60" s="137">
        <v>385</v>
      </c>
    </row>
    <row r="61" spans="2:8" ht="45.75" customHeight="1" x14ac:dyDescent="0.15">
      <c r="B61" s="135"/>
      <c r="C61" s="1295" t="s">
        <v>594</v>
      </c>
      <c r="D61" s="1296"/>
      <c r="E61" s="1297"/>
      <c r="F61" s="136">
        <v>378</v>
      </c>
      <c r="G61" s="136">
        <v>353</v>
      </c>
      <c r="H61" s="137">
        <v>336</v>
      </c>
    </row>
    <row r="62" spans="2:8" ht="45.75" customHeight="1" thickBot="1" x14ac:dyDescent="0.2">
      <c r="B62" s="138"/>
      <c r="C62" s="1298" t="s">
        <v>595</v>
      </c>
      <c r="D62" s="1299"/>
      <c r="E62" s="1300"/>
      <c r="F62" s="139">
        <v>155</v>
      </c>
      <c r="G62" s="139">
        <v>155</v>
      </c>
      <c r="H62" s="140">
        <v>155</v>
      </c>
    </row>
    <row r="63" spans="2:8" ht="52.5" customHeight="1" thickBot="1" x14ac:dyDescent="0.2">
      <c r="B63" s="141"/>
      <c r="C63" s="1301" t="s">
        <v>50</v>
      </c>
      <c r="D63" s="1301"/>
      <c r="E63" s="1302"/>
      <c r="F63" s="142">
        <v>7360</v>
      </c>
      <c r="G63" s="142">
        <v>7593</v>
      </c>
      <c r="H63" s="143">
        <v>7409</v>
      </c>
    </row>
    <row r="64" spans="2:8" ht="15" customHeight="1" x14ac:dyDescent="0.15"/>
  </sheetData>
  <sheetProtection algorithmName="SHA-512" hashValue="NsHuPdjwrtI5cxFWzLvKmjnSZl7mAVX///w4SPlSe9HCVldscDLE1bRaFfiDQ+tSsaK1gModPDWmXxZ99RgNkA==" saltValue="NrdULeVEv7FijoQlKTheU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596</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596</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597</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598</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09" t="s">
        <v>599</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x14ac:dyDescent="0.15">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x14ac:dyDescent="0.15">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x14ac:dyDescent="0.15">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x14ac:dyDescent="0.15">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600</v>
      </c>
    </row>
    <row r="50" spans="1:109" x14ac:dyDescent="0.15">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561</v>
      </c>
      <c r="BQ50" s="1322"/>
      <c r="BR50" s="1322"/>
      <c r="BS50" s="1322"/>
      <c r="BT50" s="1322"/>
      <c r="BU50" s="1322"/>
      <c r="BV50" s="1322"/>
      <c r="BW50" s="1322"/>
      <c r="BX50" s="1322" t="s">
        <v>562</v>
      </c>
      <c r="BY50" s="1322"/>
      <c r="BZ50" s="1322"/>
      <c r="CA50" s="1322"/>
      <c r="CB50" s="1322"/>
      <c r="CC50" s="1322"/>
      <c r="CD50" s="1322"/>
      <c r="CE50" s="1322"/>
      <c r="CF50" s="1322" t="s">
        <v>563</v>
      </c>
      <c r="CG50" s="1322"/>
      <c r="CH50" s="1322"/>
      <c r="CI50" s="1322"/>
      <c r="CJ50" s="1322"/>
      <c r="CK50" s="1322"/>
      <c r="CL50" s="1322"/>
      <c r="CM50" s="1322"/>
      <c r="CN50" s="1322" t="s">
        <v>564</v>
      </c>
      <c r="CO50" s="1322"/>
      <c r="CP50" s="1322"/>
      <c r="CQ50" s="1322"/>
      <c r="CR50" s="1322"/>
      <c r="CS50" s="1322"/>
      <c r="CT50" s="1322"/>
      <c r="CU50" s="1322"/>
      <c r="CV50" s="1322" t="s">
        <v>565</v>
      </c>
      <c r="CW50" s="1322"/>
      <c r="CX50" s="1322"/>
      <c r="CY50" s="1322"/>
      <c r="CZ50" s="1322"/>
      <c r="DA50" s="1322"/>
      <c r="DB50" s="1322"/>
      <c r="DC50" s="1322"/>
    </row>
    <row r="51" spans="1:109" ht="13.5" customHeight="1" x14ac:dyDescent="0.15">
      <c r="B51" s="395"/>
      <c r="G51" s="1329"/>
      <c r="H51" s="1329"/>
      <c r="I51" s="1327"/>
      <c r="J51" s="1327"/>
      <c r="K51" s="1324"/>
      <c r="L51" s="1324"/>
      <c r="M51" s="1324"/>
      <c r="N51" s="1324"/>
      <c r="AM51" s="404"/>
      <c r="AN51" s="1325" t="s">
        <v>601</v>
      </c>
      <c r="AO51" s="1325"/>
      <c r="AP51" s="1325"/>
      <c r="AQ51" s="1325"/>
      <c r="AR51" s="1325"/>
      <c r="AS51" s="1325"/>
      <c r="AT51" s="1325"/>
      <c r="AU51" s="1325"/>
      <c r="AV51" s="1325"/>
      <c r="AW51" s="1325"/>
      <c r="AX51" s="1325"/>
      <c r="AY51" s="1325"/>
      <c r="AZ51" s="1325"/>
      <c r="BA51" s="1325"/>
      <c r="BB51" s="1325" t="s">
        <v>602</v>
      </c>
      <c r="BC51" s="1325"/>
      <c r="BD51" s="1325"/>
      <c r="BE51" s="1325"/>
      <c r="BF51" s="1325"/>
      <c r="BG51" s="1325"/>
      <c r="BH51" s="1325"/>
      <c r="BI51" s="1325"/>
      <c r="BJ51" s="1325"/>
      <c r="BK51" s="1325"/>
      <c r="BL51" s="1325"/>
      <c r="BM51" s="1325"/>
      <c r="BN51" s="1325"/>
      <c r="BO51" s="1325"/>
      <c r="BP51" s="1326"/>
      <c r="BQ51" s="1323"/>
      <c r="BR51" s="1323"/>
      <c r="BS51" s="1323"/>
      <c r="BT51" s="1323"/>
      <c r="BU51" s="1323"/>
      <c r="BV51" s="1323"/>
      <c r="BW51" s="1323"/>
      <c r="BX51" s="1323"/>
      <c r="BY51" s="1323"/>
      <c r="BZ51" s="1323"/>
      <c r="CA51" s="1323"/>
      <c r="CB51" s="1323"/>
      <c r="CC51" s="1323"/>
      <c r="CD51" s="1323"/>
      <c r="CE51" s="1323"/>
      <c r="CF51" s="1323"/>
      <c r="CG51" s="1323"/>
      <c r="CH51" s="1323"/>
      <c r="CI51" s="1323"/>
      <c r="CJ51" s="1323"/>
      <c r="CK51" s="1323"/>
      <c r="CL51" s="1323"/>
      <c r="CM51" s="1323"/>
      <c r="CN51" s="1323"/>
      <c r="CO51" s="1323"/>
      <c r="CP51" s="1323"/>
      <c r="CQ51" s="1323"/>
      <c r="CR51" s="1323"/>
      <c r="CS51" s="1323"/>
      <c r="CT51" s="1323"/>
      <c r="CU51" s="1323"/>
      <c r="CV51" s="1323"/>
      <c r="CW51" s="1323"/>
      <c r="CX51" s="1323"/>
      <c r="CY51" s="1323"/>
      <c r="CZ51" s="1323"/>
      <c r="DA51" s="1323"/>
      <c r="DB51" s="1323"/>
      <c r="DC51" s="1323"/>
    </row>
    <row r="52" spans="1:109" x14ac:dyDescent="0.15">
      <c r="B52" s="395"/>
      <c r="G52" s="1329"/>
      <c r="H52" s="1329"/>
      <c r="I52" s="1327"/>
      <c r="J52" s="1327"/>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x14ac:dyDescent="0.15">
      <c r="A53" s="403"/>
      <c r="B53" s="395"/>
      <c r="G53" s="1329"/>
      <c r="H53" s="1329"/>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603</v>
      </c>
      <c r="BC53" s="1325"/>
      <c r="BD53" s="1325"/>
      <c r="BE53" s="1325"/>
      <c r="BF53" s="1325"/>
      <c r="BG53" s="1325"/>
      <c r="BH53" s="1325"/>
      <c r="BI53" s="1325"/>
      <c r="BJ53" s="1325"/>
      <c r="BK53" s="1325"/>
      <c r="BL53" s="1325"/>
      <c r="BM53" s="1325"/>
      <c r="BN53" s="1325"/>
      <c r="BO53" s="1325"/>
      <c r="BP53" s="1326"/>
      <c r="BQ53" s="1323"/>
      <c r="BR53" s="1323"/>
      <c r="BS53" s="1323"/>
      <c r="BT53" s="1323"/>
      <c r="BU53" s="1323"/>
      <c r="BV53" s="1323"/>
      <c r="BW53" s="1323"/>
      <c r="BX53" s="1323">
        <v>53.5</v>
      </c>
      <c r="BY53" s="1323"/>
      <c r="BZ53" s="1323"/>
      <c r="CA53" s="1323"/>
      <c r="CB53" s="1323"/>
      <c r="CC53" s="1323"/>
      <c r="CD53" s="1323"/>
      <c r="CE53" s="1323"/>
      <c r="CF53" s="1323">
        <v>57.6</v>
      </c>
      <c r="CG53" s="1323"/>
      <c r="CH53" s="1323"/>
      <c r="CI53" s="1323"/>
      <c r="CJ53" s="1323"/>
      <c r="CK53" s="1323"/>
      <c r="CL53" s="1323"/>
      <c r="CM53" s="1323"/>
      <c r="CN53" s="1323">
        <v>58.7</v>
      </c>
      <c r="CO53" s="1323"/>
      <c r="CP53" s="1323"/>
      <c r="CQ53" s="1323"/>
      <c r="CR53" s="1323"/>
      <c r="CS53" s="1323"/>
      <c r="CT53" s="1323"/>
      <c r="CU53" s="1323"/>
      <c r="CV53" s="1323">
        <v>58.5</v>
      </c>
      <c r="CW53" s="1323"/>
      <c r="CX53" s="1323"/>
      <c r="CY53" s="1323"/>
      <c r="CZ53" s="1323"/>
      <c r="DA53" s="1323"/>
      <c r="DB53" s="1323"/>
      <c r="DC53" s="1323"/>
    </row>
    <row r="54" spans="1:109" x14ac:dyDescent="0.15">
      <c r="A54" s="403"/>
      <c r="B54" s="395"/>
      <c r="G54" s="1329"/>
      <c r="H54" s="1329"/>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x14ac:dyDescent="0.15">
      <c r="A55" s="403"/>
      <c r="B55" s="395"/>
      <c r="G55" s="1318"/>
      <c r="H55" s="1318"/>
      <c r="I55" s="1318"/>
      <c r="J55" s="1318"/>
      <c r="K55" s="1324"/>
      <c r="L55" s="1324"/>
      <c r="M55" s="1324"/>
      <c r="N55" s="1324"/>
      <c r="AN55" s="1322" t="s">
        <v>604</v>
      </c>
      <c r="AO55" s="1322"/>
      <c r="AP55" s="1322"/>
      <c r="AQ55" s="1322"/>
      <c r="AR55" s="1322"/>
      <c r="AS55" s="1322"/>
      <c r="AT55" s="1322"/>
      <c r="AU55" s="1322"/>
      <c r="AV55" s="1322"/>
      <c r="AW55" s="1322"/>
      <c r="AX55" s="1322"/>
      <c r="AY55" s="1322"/>
      <c r="AZ55" s="1322"/>
      <c r="BA55" s="1322"/>
      <c r="BB55" s="1325" t="s">
        <v>605</v>
      </c>
      <c r="BC55" s="1325"/>
      <c r="BD55" s="1325"/>
      <c r="BE55" s="1325"/>
      <c r="BF55" s="1325"/>
      <c r="BG55" s="1325"/>
      <c r="BH55" s="1325"/>
      <c r="BI55" s="1325"/>
      <c r="BJ55" s="1325"/>
      <c r="BK55" s="1325"/>
      <c r="BL55" s="1325"/>
      <c r="BM55" s="1325"/>
      <c r="BN55" s="1325"/>
      <c r="BO55" s="1325"/>
      <c r="BP55" s="1326"/>
      <c r="BQ55" s="1323"/>
      <c r="BR55" s="1323"/>
      <c r="BS55" s="1323"/>
      <c r="BT55" s="1323"/>
      <c r="BU55" s="1323"/>
      <c r="BV55" s="1323"/>
      <c r="BW55" s="1323"/>
      <c r="BX55" s="1323">
        <v>0</v>
      </c>
      <c r="BY55" s="1323"/>
      <c r="BZ55" s="1323"/>
      <c r="CA55" s="1323"/>
      <c r="CB55" s="1323"/>
      <c r="CC55" s="1323"/>
      <c r="CD55" s="1323"/>
      <c r="CE55" s="1323"/>
      <c r="CF55" s="1323">
        <v>0</v>
      </c>
      <c r="CG55" s="1323"/>
      <c r="CH55" s="1323"/>
      <c r="CI55" s="1323"/>
      <c r="CJ55" s="1323"/>
      <c r="CK55" s="1323"/>
      <c r="CL55" s="1323"/>
      <c r="CM55" s="1323"/>
      <c r="CN55" s="1323">
        <v>0</v>
      </c>
      <c r="CO55" s="1323"/>
      <c r="CP55" s="1323"/>
      <c r="CQ55" s="1323"/>
      <c r="CR55" s="1323"/>
      <c r="CS55" s="1323"/>
      <c r="CT55" s="1323"/>
      <c r="CU55" s="1323"/>
      <c r="CV55" s="1323">
        <v>0</v>
      </c>
      <c r="CW55" s="1323"/>
      <c r="CX55" s="1323"/>
      <c r="CY55" s="1323"/>
      <c r="CZ55" s="1323"/>
      <c r="DA55" s="1323"/>
      <c r="DB55" s="1323"/>
      <c r="DC55" s="1323"/>
    </row>
    <row r="56" spans="1:109" x14ac:dyDescent="0.15">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x14ac:dyDescent="0.15">
      <c r="B57" s="407"/>
      <c r="G57" s="1318"/>
      <c r="H57" s="1318"/>
      <c r="I57" s="1328"/>
      <c r="J57" s="1328"/>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603</v>
      </c>
      <c r="BC57" s="1325"/>
      <c r="BD57" s="1325"/>
      <c r="BE57" s="1325"/>
      <c r="BF57" s="1325"/>
      <c r="BG57" s="1325"/>
      <c r="BH57" s="1325"/>
      <c r="BI57" s="1325"/>
      <c r="BJ57" s="1325"/>
      <c r="BK57" s="1325"/>
      <c r="BL57" s="1325"/>
      <c r="BM57" s="1325"/>
      <c r="BN57" s="1325"/>
      <c r="BO57" s="1325"/>
      <c r="BP57" s="1326"/>
      <c r="BQ57" s="1323"/>
      <c r="BR57" s="1323"/>
      <c r="BS57" s="1323"/>
      <c r="BT57" s="1323"/>
      <c r="BU57" s="1323"/>
      <c r="BV57" s="1323"/>
      <c r="BW57" s="1323"/>
      <c r="BX57" s="1323">
        <v>56.3</v>
      </c>
      <c r="BY57" s="1323"/>
      <c r="BZ57" s="1323"/>
      <c r="CA57" s="1323"/>
      <c r="CB57" s="1323"/>
      <c r="CC57" s="1323"/>
      <c r="CD57" s="1323"/>
      <c r="CE57" s="1323"/>
      <c r="CF57" s="1323">
        <v>57.6</v>
      </c>
      <c r="CG57" s="1323"/>
      <c r="CH57" s="1323"/>
      <c r="CI57" s="1323"/>
      <c r="CJ57" s="1323"/>
      <c r="CK57" s="1323"/>
      <c r="CL57" s="1323"/>
      <c r="CM57" s="1323"/>
      <c r="CN57" s="1323">
        <v>58.8</v>
      </c>
      <c r="CO57" s="1323"/>
      <c r="CP57" s="1323"/>
      <c r="CQ57" s="1323"/>
      <c r="CR57" s="1323"/>
      <c r="CS57" s="1323"/>
      <c r="CT57" s="1323"/>
      <c r="CU57" s="1323"/>
      <c r="CV57" s="1323">
        <v>59.5</v>
      </c>
      <c r="CW57" s="1323"/>
      <c r="CX57" s="1323"/>
      <c r="CY57" s="1323"/>
      <c r="CZ57" s="1323"/>
      <c r="DA57" s="1323"/>
      <c r="DB57" s="1323"/>
      <c r="DC57" s="1323"/>
      <c r="DD57" s="408"/>
      <c r="DE57" s="407"/>
    </row>
    <row r="58" spans="1:109" s="403" customFormat="1" x14ac:dyDescent="0.15">
      <c r="A58" s="388"/>
      <c r="B58" s="407"/>
      <c r="G58" s="1318"/>
      <c r="H58" s="1318"/>
      <c r="I58" s="1328"/>
      <c r="J58" s="1328"/>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606</v>
      </c>
    </row>
    <row r="64" spans="1:109" x14ac:dyDescent="0.15">
      <c r="B64" s="395"/>
      <c r="G64" s="402"/>
      <c r="I64" s="415"/>
      <c r="J64" s="415"/>
      <c r="K64" s="415"/>
      <c r="L64" s="415"/>
      <c r="M64" s="415"/>
      <c r="N64" s="416"/>
      <c r="AM64" s="402"/>
      <c r="AN64" s="402" t="s">
        <v>598</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09" t="s">
        <v>607</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x14ac:dyDescent="0.15">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x14ac:dyDescent="0.15">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x14ac:dyDescent="0.15">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x14ac:dyDescent="0.15">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600</v>
      </c>
    </row>
    <row r="72" spans="2:107" x14ac:dyDescent="0.15">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561</v>
      </c>
      <c r="BQ72" s="1322"/>
      <c r="BR72" s="1322"/>
      <c r="BS72" s="1322"/>
      <c r="BT72" s="1322"/>
      <c r="BU72" s="1322"/>
      <c r="BV72" s="1322"/>
      <c r="BW72" s="1322"/>
      <c r="BX72" s="1322" t="s">
        <v>562</v>
      </c>
      <c r="BY72" s="1322"/>
      <c r="BZ72" s="1322"/>
      <c r="CA72" s="1322"/>
      <c r="CB72" s="1322"/>
      <c r="CC72" s="1322"/>
      <c r="CD72" s="1322"/>
      <c r="CE72" s="1322"/>
      <c r="CF72" s="1322" t="s">
        <v>563</v>
      </c>
      <c r="CG72" s="1322"/>
      <c r="CH72" s="1322"/>
      <c r="CI72" s="1322"/>
      <c r="CJ72" s="1322"/>
      <c r="CK72" s="1322"/>
      <c r="CL72" s="1322"/>
      <c r="CM72" s="1322"/>
      <c r="CN72" s="1322" t="s">
        <v>564</v>
      </c>
      <c r="CO72" s="1322"/>
      <c r="CP72" s="1322"/>
      <c r="CQ72" s="1322"/>
      <c r="CR72" s="1322"/>
      <c r="CS72" s="1322"/>
      <c r="CT72" s="1322"/>
      <c r="CU72" s="1322"/>
      <c r="CV72" s="1322" t="s">
        <v>565</v>
      </c>
      <c r="CW72" s="1322"/>
      <c r="CX72" s="1322"/>
      <c r="CY72" s="1322"/>
      <c r="CZ72" s="1322"/>
      <c r="DA72" s="1322"/>
      <c r="DB72" s="1322"/>
      <c r="DC72" s="1322"/>
    </row>
    <row r="73" spans="2:107" x14ac:dyDescent="0.15">
      <c r="B73" s="395"/>
      <c r="G73" s="1329"/>
      <c r="H73" s="1329"/>
      <c r="I73" s="1329"/>
      <c r="J73" s="1329"/>
      <c r="K73" s="1330"/>
      <c r="L73" s="1330"/>
      <c r="M73" s="1330"/>
      <c r="N73" s="1330"/>
      <c r="AM73" s="404"/>
      <c r="AN73" s="1325" t="s">
        <v>601</v>
      </c>
      <c r="AO73" s="1325"/>
      <c r="AP73" s="1325"/>
      <c r="AQ73" s="1325"/>
      <c r="AR73" s="1325"/>
      <c r="AS73" s="1325"/>
      <c r="AT73" s="1325"/>
      <c r="AU73" s="1325"/>
      <c r="AV73" s="1325"/>
      <c r="AW73" s="1325"/>
      <c r="AX73" s="1325"/>
      <c r="AY73" s="1325"/>
      <c r="AZ73" s="1325"/>
      <c r="BA73" s="1325"/>
      <c r="BB73" s="1325" t="s">
        <v>605</v>
      </c>
      <c r="BC73" s="1325"/>
      <c r="BD73" s="1325"/>
      <c r="BE73" s="1325"/>
      <c r="BF73" s="1325"/>
      <c r="BG73" s="1325"/>
      <c r="BH73" s="1325"/>
      <c r="BI73" s="1325"/>
      <c r="BJ73" s="1325"/>
      <c r="BK73" s="1325"/>
      <c r="BL73" s="1325"/>
      <c r="BM73" s="1325"/>
      <c r="BN73" s="1325"/>
      <c r="BO73" s="1325"/>
      <c r="BP73" s="1323"/>
      <c r="BQ73" s="1323"/>
      <c r="BR73" s="1323"/>
      <c r="BS73" s="1323"/>
      <c r="BT73" s="1323"/>
      <c r="BU73" s="1323"/>
      <c r="BV73" s="1323"/>
      <c r="BW73" s="1323"/>
      <c r="BX73" s="1323"/>
      <c r="BY73" s="1323"/>
      <c r="BZ73" s="1323"/>
      <c r="CA73" s="1323"/>
      <c r="CB73" s="1323"/>
      <c r="CC73" s="1323"/>
      <c r="CD73" s="1323"/>
      <c r="CE73" s="1323"/>
      <c r="CF73" s="1323"/>
      <c r="CG73" s="1323"/>
      <c r="CH73" s="1323"/>
      <c r="CI73" s="1323"/>
      <c r="CJ73" s="1323"/>
      <c r="CK73" s="1323"/>
      <c r="CL73" s="1323"/>
      <c r="CM73" s="1323"/>
      <c r="CN73" s="1323"/>
      <c r="CO73" s="1323"/>
      <c r="CP73" s="1323"/>
      <c r="CQ73" s="1323"/>
      <c r="CR73" s="1323"/>
      <c r="CS73" s="1323"/>
      <c r="CT73" s="1323"/>
      <c r="CU73" s="1323"/>
      <c r="CV73" s="1323"/>
      <c r="CW73" s="1323"/>
      <c r="CX73" s="1323"/>
      <c r="CY73" s="1323"/>
      <c r="CZ73" s="1323"/>
      <c r="DA73" s="1323"/>
      <c r="DB73" s="1323"/>
      <c r="DC73" s="1323"/>
    </row>
    <row r="74" spans="2:107" x14ac:dyDescent="0.15">
      <c r="B74" s="395"/>
      <c r="G74" s="1329"/>
      <c r="H74" s="1329"/>
      <c r="I74" s="1329"/>
      <c r="J74" s="1329"/>
      <c r="K74" s="1330"/>
      <c r="L74" s="1330"/>
      <c r="M74" s="1330"/>
      <c r="N74" s="1330"/>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x14ac:dyDescent="0.15">
      <c r="B75" s="395"/>
      <c r="G75" s="1329"/>
      <c r="H75" s="1329"/>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608</v>
      </c>
      <c r="BC75" s="1325"/>
      <c r="BD75" s="1325"/>
      <c r="BE75" s="1325"/>
      <c r="BF75" s="1325"/>
      <c r="BG75" s="1325"/>
      <c r="BH75" s="1325"/>
      <c r="BI75" s="1325"/>
      <c r="BJ75" s="1325"/>
      <c r="BK75" s="1325"/>
      <c r="BL75" s="1325"/>
      <c r="BM75" s="1325"/>
      <c r="BN75" s="1325"/>
      <c r="BO75" s="1325"/>
      <c r="BP75" s="1323">
        <v>5.2</v>
      </c>
      <c r="BQ75" s="1323"/>
      <c r="BR75" s="1323"/>
      <c r="BS75" s="1323"/>
      <c r="BT75" s="1323"/>
      <c r="BU75" s="1323"/>
      <c r="BV75" s="1323"/>
      <c r="BW75" s="1323"/>
      <c r="BX75" s="1323">
        <v>5</v>
      </c>
      <c r="BY75" s="1323"/>
      <c r="BZ75" s="1323"/>
      <c r="CA75" s="1323"/>
      <c r="CB75" s="1323"/>
      <c r="CC75" s="1323"/>
      <c r="CD75" s="1323"/>
      <c r="CE75" s="1323"/>
      <c r="CF75" s="1323">
        <v>5.0999999999999996</v>
      </c>
      <c r="CG75" s="1323"/>
      <c r="CH75" s="1323"/>
      <c r="CI75" s="1323"/>
      <c r="CJ75" s="1323"/>
      <c r="CK75" s="1323"/>
      <c r="CL75" s="1323"/>
      <c r="CM75" s="1323"/>
      <c r="CN75" s="1323">
        <v>5.8</v>
      </c>
      <c r="CO75" s="1323"/>
      <c r="CP75" s="1323"/>
      <c r="CQ75" s="1323"/>
      <c r="CR75" s="1323"/>
      <c r="CS75" s="1323"/>
      <c r="CT75" s="1323"/>
      <c r="CU75" s="1323"/>
      <c r="CV75" s="1323">
        <v>6.6</v>
      </c>
      <c r="CW75" s="1323"/>
      <c r="CX75" s="1323"/>
      <c r="CY75" s="1323"/>
      <c r="CZ75" s="1323"/>
      <c r="DA75" s="1323"/>
      <c r="DB75" s="1323"/>
      <c r="DC75" s="1323"/>
    </row>
    <row r="76" spans="2:107" x14ac:dyDescent="0.15">
      <c r="B76" s="395"/>
      <c r="G76" s="1329"/>
      <c r="H76" s="1329"/>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x14ac:dyDescent="0.15">
      <c r="B77" s="395"/>
      <c r="G77" s="1318"/>
      <c r="H77" s="1318"/>
      <c r="I77" s="1318"/>
      <c r="J77" s="1318"/>
      <c r="K77" s="1330"/>
      <c r="L77" s="1330"/>
      <c r="M77" s="1330"/>
      <c r="N77" s="1330"/>
      <c r="AN77" s="1322" t="s">
        <v>609</v>
      </c>
      <c r="AO77" s="1322"/>
      <c r="AP77" s="1322"/>
      <c r="AQ77" s="1322"/>
      <c r="AR77" s="1322"/>
      <c r="AS77" s="1322"/>
      <c r="AT77" s="1322"/>
      <c r="AU77" s="1322"/>
      <c r="AV77" s="1322"/>
      <c r="AW77" s="1322"/>
      <c r="AX77" s="1322"/>
      <c r="AY77" s="1322"/>
      <c r="AZ77" s="1322"/>
      <c r="BA77" s="1322"/>
      <c r="BB77" s="1325" t="s">
        <v>605</v>
      </c>
      <c r="BC77" s="1325"/>
      <c r="BD77" s="1325"/>
      <c r="BE77" s="1325"/>
      <c r="BF77" s="1325"/>
      <c r="BG77" s="1325"/>
      <c r="BH77" s="1325"/>
      <c r="BI77" s="1325"/>
      <c r="BJ77" s="1325"/>
      <c r="BK77" s="1325"/>
      <c r="BL77" s="1325"/>
      <c r="BM77" s="1325"/>
      <c r="BN77" s="1325"/>
      <c r="BO77" s="1325"/>
      <c r="BP77" s="1323">
        <v>0</v>
      </c>
      <c r="BQ77" s="1323"/>
      <c r="BR77" s="1323"/>
      <c r="BS77" s="1323"/>
      <c r="BT77" s="1323"/>
      <c r="BU77" s="1323"/>
      <c r="BV77" s="1323"/>
      <c r="BW77" s="1323"/>
      <c r="BX77" s="1323">
        <v>0</v>
      </c>
      <c r="BY77" s="1323"/>
      <c r="BZ77" s="1323"/>
      <c r="CA77" s="1323"/>
      <c r="CB77" s="1323"/>
      <c r="CC77" s="1323"/>
      <c r="CD77" s="1323"/>
      <c r="CE77" s="1323"/>
      <c r="CF77" s="1323">
        <v>0</v>
      </c>
      <c r="CG77" s="1323"/>
      <c r="CH77" s="1323"/>
      <c r="CI77" s="1323"/>
      <c r="CJ77" s="1323"/>
      <c r="CK77" s="1323"/>
      <c r="CL77" s="1323"/>
      <c r="CM77" s="1323"/>
      <c r="CN77" s="1323">
        <v>0</v>
      </c>
      <c r="CO77" s="1323"/>
      <c r="CP77" s="1323"/>
      <c r="CQ77" s="1323"/>
      <c r="CR77" s="1323"/>
      <c r="CS77" s="1323"/>
      <c r="CT77" s="1323"/>
      <c r="CU77" s="1323"/>
      <c r="CV77" s="1323">
        <v>0</v>
      </c>
      <c r="CW77" s="1323"/>
      <c r="CX77" s="1323"/>
      <c r="CY77" s="1323"/>
      <c r="CZ77" s="1323"/>
      <c r="DA77" s="1323"/>
      <c r="DB77" s="1323"/>
      <c r="DC77" s="1323"/>
    </row>
    <row r="78" spans="2:107" x14ac:dyDescent="0.15">
      <c r="B78" s="395"/>
      <c r="G78" s="1318"/>
      <c r="H78" s="1318"/>
      <c r="I78" s="1318"/>
      <c r="J78" s="1318"/>
      <c r="K78" s="1330"/>
      <c r="L78" s="1330"/>
      <c r="M78" s="1330"/>
      <c r="N78" s="1330"/>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x14ac:dyDescent="0.15">
      <c r="B79" s="395"/>
      <c r="G79" s="1318"/>
      <c r="H79" s="1318"/>
      <c r="I79" s="1328"/>
      <c r="J79" s="1328"/>
      <c r="K79" s="1331"/>
      <c r="L79" s="1331"/>
      <c r="M79" s="1331"/>
      <c r="N79" s="1331"/>
      <c r="AN79" s="1322"/>
      <c r="AO79" s="1322"/>
      <c r="AP79" s="1322"/>
      <c r="AQ79" s="1322"/>
      <c r="AR79" s="1322"/>
      <c r="AS79" s="1322"/>
      <c r="AT79" s="1322"/>
      <c r="AU79" s="1322"/>
      <c r="AV79" s="1322"/>
      <c r="AW79" s="1322"/>
      <c r="AX79" s="1322"/>
      <c r="AY79" s="1322"/>
      <c r="AZ79" s="1322"/>
      <c r="BA79" s="1322"/>
      <c r="BB79" s="1325" t="s">
        <v>610</v>
      </c>
      <c r="BC79" s="1325"/>
      <c r="BD79" s="1325"/>
      <c r="BE79" s="1325"/>
      <c r="BF79" s="1325"/>
      <c r="BG79" s="1325"/>
      <c r="BH79" s="1325"/>
      <c r="BI79" s="1325"/>
      <c r="BJ79" s="1325"/>
      <c r="BK79" s="1325"/>
      <c r="BL79" s="1325"/>
      <c r="BM79" s="1325"/>
      <c r="BN79" s="1325"/>
      <c r="BO79" s="1325"/>
      <c r="BP79" s="1323">
        <v>7.8</v>
      </c>
      <c r="BQ79" s="1323"/>
      <c r="BR79" s="1323"/>
      <c r="BS79" s="1323"/>
      <c r="BT79" s="1323"/>
      <c r="BU79" s="1323"/>
      <c r="BV79" s="1323"/>
      <c r="BW79" s="1323"/>
      <c r="BX79" s="1323">
        <v>7.4</v>
      </c>
      <c r="BY79" s="1323"/>
      <c r="BZ79" s="1323"/>
      <c r="CA79" s="1323"/>
      <c r="CB79" s="1323"/>
      <c r="CC79" s="1323"/>
      <c r="CD79" s="1323"/>
      <c r="CE79" s="1323"/>
      <c r="CF79" s="1323">
        <v>7.1</v>
      </c>
      <c r="CG79" s="1323"/>
      <c r="CH79" s="1323"/>
      <c r="CI79" s="1323"/>
      <c r="CJ79" s="1323"/>
      <c r="CK79" s="1323"/>
      <c r="CL79" s="1323"/>
      <c r="CM79" s="1323"/>
      <c r="CN79" s="1323">
        <v>7.1</v>
      </c>
      <c r="CO79" s="1323"/>
      <c r="CP79" s="1323"/>
      <c r="CQ79" s="1323"/>
      <c r="CR79" s="1323"/>
      <c r="CS79" s="1323"/>
      <c r="CT79" s="1323"/>
      <c r="CU79" s="1323"/>
      <c r="CV79" s="1323">
        <v>7.3</v>
      </c>
      <c r="CW79" s="1323"/>
      <c r="CX79" s="1323"/>
      <c r="CY79" s="1323"/>
      <c r="CZ79" s="1323"/>
      <c r="DA79" s="1323"/>
      <c r="DB79" s="1323"/>
      <c r="DC79" s="1323"/>
    </row>
    <row r="80" spans="2:107" x14ac:dyDescent="0.15">
      <c r="B80" s="395"/>
      <c r="G80" s="1318"/>
      <c r="H80" s="1318"/>
      <c r="I80" s="1328"/>
      <c r="J80" s="1328"/>
      <c r="K80" s="1331"/>
      <c r="L80" s="1331"/>
      <c r="M80" s="1331"/>
      <c r="N80" s="1331"/>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fbecsYfFu11EK90xIBqaOw5kzryMsJIVrlXpriOy15fDcvaioKG6Wsq12wvmIdworrsn9sh0Oli0Md2Q7xpV8g==" saltValue="EveLUTXi/t2zkjNVfR98f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611</v>
      </c>
    </row>
  </sheetData>
  <sheetProtection algorithmName="SHA-512" hashValue="2Dkzu8iJyOw+JMlA0IxCeX7YAISBBQ5aF1cLx2cFkukzebCL9BSwP3drq5vyKJlXnf9jxt6t2lnNDmWRcpmq4g==" saltValue="xiYY13cF8j59NS0zq9OTy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612</v>
      </c>
    </row>
  </sheetData>
  <sheetProtection algorithmName="SHA-512" hashValue="N/T/7IUpGaZBbgO4NhMda9gSGdU9vH2sEljoepitnuQIO3VF7BEogoEf/8jCksvmoLzgJmws13zYtw+2egnojQ==" saltValue="Z+MB7sVSXyXStkldovin8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558</v>
      </c>
      <c r="G2" s="157"/>
      <c r="H2" s="158"/>
    </row>
    <row r="3" spans="1:8" x14ac:dyDescent="0.15">
      <c r="A3" s="154" t="s">
        <v>551</v>
      </c>
      <c r="B3" s="159"/>
      <c r="C3" s="160"/>
      <c r="D3" s="161">
        <v>137875</v>
      </c>
      <c r="E3" s="162"/>
      <c r="F3" s="163">
        <v>280458</v>
      </c>
      <c r="G3" s="164"/>
      <c r="H3" s="165"/>
    </row>
    <row r="4" spans="1:8" x14ac:dyDescent="0.15">
      <c r="A4" s="166"/>
      <c r="B4" s="167"/>
      <c r="C4" s="168"/>
      <c r="D4" s="169">
        <v>120556</v>
      </c>
      <c r="E4" s="170"/>
      <c r="F4" s="171">
        <v>127286</v>
      </c>
      <c r="G4" s="172"/>
      <c r="H4" s="173"/>
    </row>
    <row r="5" spans="1:8" x14ac:dyDescent="0.15">
      <c r="A5" s="154" t="s">
        <v>553</v>
      </c>
      <c r="B5" s="159"/>
      <c r="C5" s="160"/>
      <c r="D5" s="161">
        <v>257643</v>
      </c>
      <c r="E5" s="162"/>
      <c r="F5" s="163">
        <v>291945</v>
      </c>
      <c r="G5" s="164"/>
      <c r="H5" s="165"/>
    </row>
    <row r="6" spans="1:8" x14ac:dyDescent="0.15">
      <c r="A6" s="166"/>
      <c r="B6" s="167"/>
      <c r="C6" s="168"/>
      <c r="D6" s="169">
        <v>213460</v>
      </c>
      <c r="E6" s="170"/>
      <c r="F6" s="171">
        <v>127651</v>
      </c>
      <c r="G6" s="172"/>
      <c r="H6" s="173"/>
    </row>
    <row r="7" spans="1:8" x14ac:dyDescent="0.15">
      <c r="A7" s="154" t="s">
        <v>554</v>
      </c>
      <c r="B7" s="159"/>
      <c r="C7" s="160"/>
      <c r="D7" s="161">
        <v>380064</v>
      </c>
      <c r="E7" s="162"/>
      <c r="F7" s="163">
        <v>291173</v>
      </c>
      <c r="G7" s="164"/>
      <c r="H7" s="165"/>
    </row>
    <row r="8" spans="1:8" x14ac:dyDescent="0.15">
      <c r="A8" s="166"/>
      <c r="B8" s="167"/>
      <c r="C8" s="168"/>
      <c r="D8" s="169">
        <v>301556</v>
      </c>
      <c r="E8" s="170"/>
      <c r="F8" s="171">
        <v>119071</v>
      </c>
      <c r="G8" s="172"/>
      <c r="H8" s="173"/>
    </row>
    <row r="9" spans="1:8" x14ac:dyDescent="0.15">
      <c r="A9" s="154" t="s">
        <v>555</v>
      </c>
      <c r="B9" s="159"/>
      <c r="C9" s="160"/>
      <c r="D9" s="161">
        <v>297039</v>
      </c>
      <c r="E9" s="162"/>
      <c r="F9" s="163">
        <v>271581</v>
      </c>
      <c r="G9" s="164"/>
      <c r="H9" s="165"/>
    </row>
    <row r="10" spans="1:8" x14ac:dyDescent="0.15">
      <c r="A10" s="166"/>
      <c r="B10" s="167"/>
      <c r="C10" s="168"/>
      <c r="D10" s="169">
        <v>246965</v>
      </c>
      <c r="E10" s="170"/>
      <c r="F10" s="171">
        <v>117844</v>
      </c>
      <c r="G10" s="172"/>
      <c r="H10" s="173"/>
    </row>
    <row r="11" spans="1:8" x14ac:dyDescent="0.15">
      <c r="A11" s="154" t="s">
        <v>556</v>
      </c>
      <c r="B11" s="159"/>
      <c r="C11" s="160"/>
      <c r="D11" s="161">
        <v>701056</v>
      </c>
      <c r="E11" s="162"/>
      <c r="F11" s="163">
        <v>268375</v>
      </c>
      <c r="G11" s="164"/>
      <c r="H11" s="165"/>
    </row>
    <row r="12" spans="1:8" x14ac:dyDescent="0.15">
      <c r="A12" s="166"/>
      <c r="B12" s="167"/>
      <c r="C12" s="174"/>
      <c r="D12" s="169">
        <v>146539</v>
      </c>
      <c r="E12" s="170"/>
      <c r="F12" s="171">
        <v>119602</v>
      </c>
      <c r="G12" s="172"/>
      <c r="H12" s="173"/>
    </row>
    <row r="13" spans="1:8" x14ac:dyDescent="0.15">
      <c r="A13" s="154"/>
      <c r="B13" s="159"/>
      <c r="C13" s="175"/>
      <c r="D13" s="176">
        <v>354735</v>
      </c>
      <c r="E13" s="177"/>
      <c r="F13" s="178">
        <v>280706</v>
      </c>
      <c r="G13" s="179"/>
      <c r="H13" s="165"/>
    </row>
    <row r="14" spans="1:8" x14ac:dyDescent="0.15">
      <c r="A14" s="166"/>
      <c r="B14" s="167"/>
      <c r="C14" s="168"/>
      <c r="D14" s="169">
        <v>205815</v>
      </c>
      <c r="E14" s="170"/>
      <c r="F14" s="171">
        <v>122291</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10.050000000000001</v>
      </c>
      <c r="C19" s="180">
        <f>ROUND(VALUE(SUBSTITUTE(実質収支比率等に係る経年分析!G$48,"▲","-")),2)</f>
        <v>11.8</v>
      </c>
      <c r="D19" s="180">
        <f>ROUND(VALUE(SUBSTITUTE(実質収支比率等に係る経年分析!H$48,"▲","-")),2)</f>
        <v>14.7</v>
      </c>
      <c r="E19" s="180">
        <f>ROUND(VALUE(SUBSTITUTE(実質収支比率等に係る経年分析!I$48,"▲","-")),2)</f>
        <v>9.67</v>
      </c>
      <c r="F19" s="180">
        <f>ROUND(VALUE(SUBSTITUTE(実質収支比率等に係る経年分析!J$48,"▲","-")),2)</f>
        <v>10.43</v>
      </c>
    </row>
    <row r="20" spans="1:11" x14ac:dyDescent="0.15">
      <c r="A20" s="180" t="s">
        <v>54</v>
      </c>
      <c r="B20" s="180">
        <f>ROUND(VALUE(SUBSTITUTE(実質収支比率等に係る経年分析!F$47,"▲","-")),2)</f>
        <v>54.66</v>
      </c>
      <c r="C20" s="180">
        <f>ROUND(VALUE(SUBSTITUTE(実質収支比率等に係る経年分析!G$47,"▲","-")),2)</f>
        <v>68.239999999999995</v>
      </c>
      <c r="D20" s="180">
        <f>ROUND(VALUE(SUBSTITUTE(実質収支比率等に係る経年分析!H$47,"▲","-")),2)</f>
        <v>53.88</v>
      </c>
      <c r="E20" s="180">
        <f>ROUND(VALUE(SUBSTITUTE(実質収支比率等に係る経年分析!I$47,"▲","-")),2)</f>
        <v>54.53</v>
      </c>
      <c r="F20" s="180">
        <f>ROUND(VALUE(SUBSTITUTE(実質収支比率等に係る経年分析!J$47,"▲","-")),2)</f>
        <v>50.36</v>
      </c>
    </row>
    <row r="21" spans="1:11" x14ac:dyDescent="0.15">
      <c r="A21" s="180" t="s">
        <v>55</v>
      </c>
      <c r="B21" s="180">
        <f>IF(ISNUMBER(VALUE(SUBSTITUTE(実質収支比率等に係る経年分析!F$49,"▲","-"))),ROUND(VALUE(SUBSTITUTE(実質収支比率等に係る経年分析!F$49,"▲","-")),2),NA())</f>
        <v>5.0599999999999996</v>
      </c>
      <c r="C21" s="180">
        <f>IF(ISNUMBER(VALUE(SUBSTITUTE(実質収支比率等に係る経年分析!G$49,"▲","-"))),ROUND(VALUE(SUBSTITUTE(実質収支比率等に係る経年分析!G$49,"▲","-")),2),NA())</f>
        <v>10.23</v>
      </c>
      <c r="D21" s="180">
        <f>IF(ISNUMBER(VALUE(SUBSTITUTE(実質収支比率等に係る経年分析!H$49,"▲","-"))),ROUND(VALUE(SUBSTITUTE(実質収支比率等に係る経年分析!H$49,"▲","-")),2),NA())</f>
        <v>-20.78</v>
      </c>
      <c r="E21" s="180">
        <f>IF(ISNUMBER(VALUE(SUBSTITUTE(実質収支比率等に係る経年分析!I$49,"▲","-"))),ROUND(VALUE(SUBSTITUTE(実質収支比率等に係る経年分析!I$49,"▲","-")),2),NA())</f>
        <v>-11.58</v>
      </c>
      <c r="F21" s="180">
        <f>IF(ISNUMBER(VALUE(SUBSTITUTE(実質収支比率等に係る経年分析!J$49,"▲","-"))),ROUND(VALUE(SUBSTITUTE(実質収支比率等に係る経年分析!J$49,"▲","-")),2),NA())</f>
        <v>-7.38</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介護保険特別会計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0.45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0.68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0.55000000000000004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公共下水道事業特別会計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0.01</v>
      </c>
    </row>
    <row r="34" spans="1:16" x14ac:dyDescent="0.15">
      <c r="A34" s="181" t="str">
        <f>IF(連結実質赤字比率に係る赤字・黒字の構成分析!C$36="",NA(),連結実質赤字比率に係る赤字・黒字の構成分析!C$36)</f>
        <v>後期高齢者医療特別会計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0.06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0.04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0.05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0.06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0.06</v>
      </c>
    </row>
    <row r="35" spans="1:16" x14ac:dyDescent="0.15">
      <c r="A35" s="181" t="str">
        <f>IF(連結実質赤字比率に係る赤字・黒字の構成分析!C$35="",NA(),連結実質赤字比率に係る赤字・黒字の構成分析!C$35)</f>
        <v>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0.21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0.02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0.31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0.23</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10.050000000000001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11.79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14.7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9.67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10.43</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613</v>
      </c>
      <c r="E42" s="182"/>
      <c r="F42" s="182"/>
      <c r="G42" s="182">
        <f>'実質公債費比率（分子）の構造'!L$52</f>
        <v>649</v>
      </c>
      <c r="H42" s="182"/>
      <c r="I42" s="182"/>
      <c r="J42" s="182">
        <f>'実質公債費比率（分子）の構造'!M$52</f>
        <v>600</v>
      </c>
      <c r="K42" s="182"/>
      <c r="L42" s="182"/>
      <c r="M42" s="182">
        <f>'実質公債費比率（分子）の構造'!N$52</f>
        <v>627</v>
      </c>
      <c r="N42" s="182"/>
      <c r="O42" s="182"/>
      <c r="P42" s="182">
        <f>'実質公債費比率（分子）の構造'!O$52</f>
        <v>617</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7</v>
      </c>
      <c r="C44" s="182"/>
      <c r="D44" s="182"/>
      <c r="E44" s="182">
        <f>'実質公債費比率（分子）の構造'!L$50</f>
        <v>6</v>
      </c>
      <c r="F44" s="182"/>
      <c r="G44" s="182"/>
      <c r="H44" s="182">
        <f>'実質公債費比率（分子）の構造'!M$50</f>
        <v>5</v>
      </c>
      <c r="I44" s="182"/>
      <c r="J44" s="182"/>
      <c r="K44" s="182">
        <f>'実質公債費比率（分子）の構造'!N$50</f>
        <v>4</v>
      </c>
      <c r="L44" s="182"/>
      <c r="M44" s="182"/>
      <c r="N44" s="182">
        <f>'実質公債費比率（分子）の構造'!O$50</f>
        <v>4</v>
      </c>
      <c r="O44" s="182"/>
      <c r="P44" s="182"/>
    </row>
    <row r="45" spans="1:16" x14ac:dyDescent="0.15">
      <c r="A45" s="182" t="s">
        <v>65</v>
      </c>
      <c r="B45" s="182">
        <f>'実質公債費比率（分子）の構造'!K$49</f>
        <v>1</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f>'実質公債費比率（分子）の構造'!O$49</f>
        <v>0</v>
      </c>
      <c r="O45" s="182"/>
      <c r="P45" s="182"/>
    </row>
    <row r="46" spans="1:16" x14ac:dyDescent="0.15">
      <c r="A46" s="182" t="s">
        <v>66</v>
      </c>
      <c r="B46" s="182">
        <f>'実質公債費比率（分子）の構造'!K$48</f>
        <v>118</v>
      </c>
      <c r="C46" s="182"/>
      <c r="D46" s="182"/>
      <c r="E46" s="182">
        <f>'実質公債費比率（分子）の構造'!L$48</f>
        <v>111</v>
      </c>
      <c r="F46" s="182"/>
      <c r="G46" s="182"/>
      <c r="H46" s="182">
        <f>'実質公債費比率（分子）の構造'!M$48</f>
        <v>106</v>
      </c>
      <c r="I46" s="182"/>
      <c r="J46" s="182"/>
      <c r="K46" s="182">
        <f>'実質公債費比率（分子）の構造'!N$48</f>
        <v>104</v>
      </c>
      <c r="L46" s="182"/>
      <c r="M46" s="182"/>
      <c r="N46" s="182">
        <f>'実質公債費比率（分子）の構造'!O$48</f>
        <v>102</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649</v>
      </c>
      <c r="C49" s="182"/>
      <c r="D49" s="182"/>
      <c r="E49" s="182">
        <f>'実質公債費比率（分子）の構造'!L$45</f>
        <v>706</v>
      </c>
      <c r="F49" s="182"/>
      <c r="G49" s="182"/>
      <c r="H49" s="182">
        <f>'実質公債費比率（分子）の構造'!M$45</f>
        <v>653</v>
      </c>
      <c r="I49" s="182"/>
      <c r="J49" s="182"/>
      <c r="K49" s="182">
        <f>'実質公債費比率（分子）の構造'!N$45</f>
        <v>748</v>
      </c>
      <c r="L49" s="182"/>
      <c r="M49" s="182"/>
      <c r="N49" s="182">
        <f>'実質公債費比率（分子）の構造'!O$45</f>
        <v>765</v>
      </c>
      <c r="O49" s="182"/>
      <c r="P49" s="182"/>
    </row>
    <row r="50" spans="1:16" x14ac:dyDescent="0.15">
      <c r="A50" s="182" t="s">
        <v>70</v>
      </c>
      <c r="B50" s="182" t="e">
        <f>NA()</f>
        <v>#N/A</v>
      </c>
      <c r="C50" s="182">
        <f>IF(ISNUMBER('実質公債費比率（分子）の構造'!K$53),'実質公債費比率（分子）の構造'!K$53,NA())</f>
        <v>162</v>
      </c>
      <c r="D50" s="182" t="e">
        <f>NA()</f>
        <v>#N/A</v>
      </c>
      <c r="E50" s="182" t="e">
        <f>NA()</f>
        <v>#N/A</v>
      </c>
      <c r="F50" s="182">
        <f>IF(ISNUMBER('実質公債費比率（分子）の構造'!L$53),'実質公債費比率（分子）の構造'!L$53,NA())</f>
        <v>174</v>
      </c>
      <c r="G50" s="182" t="e">
        <f>NA()</f>
        <v>#N/A</v>
      </c>
      <c r="H50" s="182" t="e">
        <f>NA()</f>
        <v>#N/A</v>
      </c>
      <c r="I50" s="182">
        <f>IF(ISNUMBER('実質公債費比率（分子）の構造'!M$53),'実質公債費比率（分子）の構造'!M$53,NA())</f>
        <v>164</v>
      </c>
      <c r="J50" s="182" t="e">
        <f>NA()</f>
        <v>#N/A</v>
      </c>
      <c r="K50" s="182" t="e">
        <f>NA()</f>
        <v>#N/A</v>
      </c>
      <c r="L50" s="182">
        <f>IF(ISNUMBER('実質公債費比率（分子）の構造'!N$53),'実質公債費比率（分子）の構造'!N$53,NA())</f>
        <v>229</v>
      </c>
      <c r="M50" s="182" t="e">
        <f>NA()</f>
        <v>#N/A</v>
      </c>
      <c r="N50" s="182" t="e">
        <f>NA()</f>
        <v>#N/A</v>
      </c>
      <c r="O50" s="182">
        <f>IF(ISNUMBER('実質公債費比率（分子）の構造'!O$53),'実質公債費比率（分子）の構造'!O$53,NA())</f>
        <v>254</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6367</v>
      </c>
      <c r="E56" s="181"/>
      <c r="F56" s="181"/>
      <c r="G56" s="181">
        <f>'将来負担比率（分子）の構造'!J$52</f>
        <v>6848</v>
      </c>
      <c r="H56" s="181"/>
      <c r="I56" s="181"/>
      <c r="J56" s="181">
        <f>'将来負担比率（分子）の構造'!K$52</f>
        <v>6839</v>
      </c>
      <c r="K56" s="181"/>
      <c r="L56" s="181"/>
      <c r="M56" s="181">
        <f>'将来負担比率（分子）の構造'!L$52</f>
        <v>6858</v>
      </c>
      <c r="N56" s="181"/>
      <c r="O56" s="181"/>
      <c r="P56" s="181">
        <f>'将来負担比率（分子）の構造'!M$52</f>
        <v>7780</v>
      </c>
    </row>
    <row r="57" spans="1:16" x14ac:dyDescent="0.15">
      <c r="A57" s="181" t="s">
        <v>41</v>
      </c>
      <c r="B57" s="181"/>
      <c r="C57" s="181"/>
      <c r="D57" s="181">
        <f>'将来負担比率（分子）の構造'!I$51</f>
        <v>185</v>
      </c>
      <c r="E57" s="181"/>
      <c r="F57" s="181"/>
      <c r="G57" s="181">
        <f>'将来負担比率（分子）の構造'!J$51</f>
        <v>161</v>
      </c>
      <c r="H57" s="181"/>
      <c r="I57" s="181"/>
      <c r="J57" s="181">
        <f>'将来負担比率（分子）の構造'!K$51</f>
        <v>136</v>
      </c>
      <c r="K57" s="181"/>
      <c r="L57" s="181"/>
      <c r="M57" s="181">
        <f>'将来負担比率（分子）の構造'!L$51</f>
        <v>111</v>
      </c>
      <c r="N57" s="181"/>
      <c r="O57" s="181"/>
      <c r="P57" s="181">
        <f>'将来負担比率（分子）の構造'!M$51</f>
        <v>86</v>
      </c>
    </row>
    <row r="58" spans="1:16" x14ac:dyDescent="0.15">
      <c r="A58" s="181" t="s">
        <v>40</v>
      </c>
      <c r="B58" s="181"/>
      <c r="C58" s="181"/>
      <c r="D58" s="181">
        <f>'将来負担比率（分子）の構造'!I$50</f>
        <v>7467</v>
      </c>
      <c r="E58" s="181"/>
      <c r="F58" s="181"/>
      <c r="G58" s="181">
        <f>'将来負担比率（分子）の構造'!J$50</f>
        <v>7653</v>
      </c>
      <c r="H58" s="181"/>
      <c r="I58" s="181"/>
      <c r="J58" s="181">
        <f>'将来負担比率（分子）の構造'!K$50</f>
        <v>7586</v>
      </c>
      <c r="K58" s="181"/>
      <c r="L58" s="181"/>
      <c r="M58" s="181">
        <f>'将来負担比率（分子）の構造'!L$50</f>
        <v>7824</v>
      </c>
      <c r="N58" s="181"/>
      <c r="O58" s="181"/>
      <c r="P58" s="181">
        <f>'将来負担比率（分子）の構造'!M$50</f>
        <v>7644</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852</v>
      </c>
      <c r="C62" s="181"/>
      <c r="D62" s="181"/>
      <c r="E62" s="181">
        <f>'将来負担比率（分子）の構造'!J$45</f>
        <v>823</v>
      </c>
      <c r="F62" s="181"/>
      <c r="G62" s="181"/>
      <c r="H62" s="181">
        <f>'将来負担比率（分子）の構造'!K$45</f>
        <v>750</v>
      </c>
      <c r="I62" s="181"/>
      <c r="J62" s="181"/>
      <c r="K62" s="181">
        <f>'将来負担比率（分子）の構造'!L$45</f>
        <v>696</v>
      </c>
      <c r="L62" s="181"/>
      <c r="M62" s="181"/>
      <c r="N62" s="181">
        <f>'将来負担比率（分子）の構造'!M$45</f>
        <v>774</v>
      </c>
      <c r="O62" s="181"/>
      <c r="P62" s="181"/>
    </row>
    <row r="63" spans="1:16" x14ac:dyDescent="0.15">
      <c r="A63" s="181" t="s">
        <v>33</v>
      </c>
      <c r="B63" s="181">
        <f>'将来負担比率（分子）の構造'!I$44</f>
        <v>1</v>
      </c>
      <c r="C63" s="181"/>
      <c r="D63" s="181"/>
      <c r="E63" s="181" t="str">
        <f>'将来負担比率（分子）の構造'!J$44</f>
        <v>-</v>
      </c>
      <c r="F63" s="181"/>
      <c r="G63" s="181"/>
      <c r="H63" s="181" t="str">
        <f>'将来負担比率（分子）の構造'!K$44</f>
        <v>-</v>
      </c>
      <c r="I63" s="181"/>
      <c r="J63" s="181"/>
      <c r="K63" s="181">
        <f>'将来負担比率（分子）の構造'!L$44</f>
        <v>2</v>
      </c>
      <c r="L63" s="181"/>
      <c r="M63" s="181"/>
      <c r="N63" s="181">
        <f>'将来負担比率（分子）の構造'!M$44</f>
        <v>29</v>
      </c>
      <c r="O63" s="181"/>
      <c r="P63" s="181"/>
    </row>
    <row r="64" spans="1:16" x14ac:dyDescent="0.15">
      <c r="A64" s="181" t="s">
        <v>32</v>
      </c>
      <c r="B64" s="181">
        <f>'将来負担比率（分子）の構造'!I$43</f>
        <v>1091</v>
      </c>
      <c r="C64" s="181"/>
      <c r="D64" s="181"/>
      <c r="E64" s="181">
        <f>'将来負担比率（分子）の構造'!J$43</f>
        <v>1006</v>
      </c>
      <c r="F64" s="181"/>
      <c r="G64" s="181"/>
      <c r="H64" s="181">
        <f>'将来負担比率（分子）の構造'!K$43</f>
        <v>924</v>
      </c>
      <c r="I64" s="181"/>
      <c r="J64" s="181"/>
      <c r="K64" s="181">
        <f>'将来負担比率（分子）の構造'!L$43</f>
        <v>902</v>
      </c>
      <c r="L64" s="181"/>
      <c r="M64" s="181"/>
      <c r="N64" s="181">
        <f>'将来負担比率（分子）の構造'!M$43</f>
        <v>837</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7263</v>
      </c>
      <c r="C66" s="181"/>
      <c r="D66" s="181"/>
      <c r="E66" s="181">
        <f>'将来負担比率（分子）の構造'!J$41</f>
        <v>7344</v>
      </c>
      <c r="F66" s="181"/>
      <c r="G66" s="181"/>
      <c r="H66" s="181">
        <f>'将来負担比率（分子）の構造'!K$41</f>
        <v>8132</v>
      </c>
      <c r="I66" s="181"/>
      <c r="J66" s="181"/>
      <c r="K66" s="181">
        <f>'将来負担比率（分子）の構造'!L$41</f>
        <v>8318</v>
      </c>
      <c r="L66" s="181"/>
      <c r="M66" s="181"/>
      <c r="N66" s="181">
        <f>'将来負担比率（分子）の構造'!M$41</f>
        <v>9634</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2036</v>
      </c>
      <c r="C72" s="185">
        <f>基金残高に係る経年分析!G55</f>
        <v>2067</v>
      </c>
      <c r="D72" s="185">
        <f>基金残高に係る経年分析!H55</f>
        <v>1933</v>
      </c>
    </row>
    <row r="73" spans="1:16" x14ac:dyDescent="0.15">
      <c r="A73" s="184" t="s">
        <v>77</v>
      </c>
      <c r="B73" s="185">
        <f>基金残高に係る経年分析!F56</f>
        <v>1142</v>
      </c>
      <c r="C73" s="185">
        <f>基金残高に係る経年分析!G56</f>
        <v>1143</v>
      </c>
      <c r="D73" s="185">
        <f>基金残高に係る経年分析!H56</f>
        <v>1143</v>
      </c>
    </row>
    <row r="74" spans="1:16" x14ac:dyDescent="0.15">
      <c r="A74" s="184" t="s">
        <v>78</v>
      </c>
      <c r="B74" s="185">
        <f>基金残高に係る経年分析!F57</f>
        <v>4182</v>
      </c>
      <c r="C74" s="185">
        <f>基金残高に係る経年分析!G57</f>
        <v>4384</v>
      </c>
      <c r="D74" s="185">
        <f>基金残高に係る経年分析!H57</f>
        <v>4333</v>
      </c>
    </row>
  </sheetData>
  <sheetProtection algorithmName="SHA-512" hashValue="Q0APnQ6LfAb05RauEgasIpzKY4/vcILZZwK8f1La+qHC0slcVT1Gx+R3v1d7l2U3YgA3CgNQxg6pWtb9ueHDXw==" saltValue="N9qi8rBMh0R/ymPy1n4BJ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211</v>
      </c>
      <c r="DI1" s="798"/>
      <c r="DJ1" s="798"/>
      <c r="DK1" s="798"/>
      <c r="DL1" s="798"/>
      <c r="DM1" s="798"/>
      <c r="DN1" s="799"/>
      <c r="DO1" s="226"/>
      <c r="DP1" s="797" t="s">
        <v>212</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214</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215</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216</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217</v>
      </c>
      <c r="S4" s="740"/>
      <c r="T4" s="740"/>
      <c r="U4" s="740"/>
      <c r="V4" s="740"/>
      <c r="W4" s="740"/>
      <c r="X4" s="740"/>
      <c r="Y4" s="741"/>
      <c r="Z4" s="739" t="s">
        <v>218</v>
      </c>
      <c r="AA4" s="740"/>
      <c r="AB4" s="740"/>
      <c r="AC4" s="741"/>
      <c r="AD4" s="739" t="s">
        <v>219</v>
      </c>
      <c r="AE4" s="740"/>
      <c r="AF4" s="740"/>
      <c r="AG4" s="740"/>
      <c r="AH4" s="740"/>
      <c r="AI4" s="740"/>
      <c r="AJ4" s="740"/>
      <c r="AK4" s="741"/>
      <c r="AL4" s="739" t="s">
        <v>218</v>
      </c>
      <c r="AM4" s="740"/>
      <c r="AN4" s="740"/>
      <c r="AO4" s="741"/>
      <c r="AP4" s="800" t="s">
        <v>220</v>
      </c>
      <c r="AQ4" s="800"/>
      <c r="AR4" s="800"/>
      <c r="AS4" s="800"/>
      <c r="AT4" s="800"/>
      <c r="AU4" s="800"/>
      <c r="AV4" s="800"/>
      <c r="AW4" s="800"/>
      <c r="AX4" s="800"/>
      <c r="AY4" s="800"/>
      <c r="AZ4" s="800"/>
      <c r="BA4" s="800"/>
      <c r="BB4" s="800"/>
      <c r="BC4" s="800"/>
      <c r="BD4" s="800"/>
      <c r="BE4" s="800"/>
      <c r="BF4" s="800"/>
      <c r="BG4" s="800" t="s">
        <v>221</v>
      </c>
      <c r="BH4" s="800"/>
      <c r="BI4" s="800"/>
      <c r="BJ4" s="800"/>
      <c r="BK4" s="800"/>
      <c r="BL4" s="800"/>
      <c r="BM4" s="800"/>
      <c r="BN4" s="800"/>
      <c r="BO4" s="800" t="s">
        <v>218</v>
      </c>
      <c r="BP4" s="800"/>
      <c r="BQ4" s="800"/>
      <c r="BR4" s="800"/>
      <c r="BS4" s="800" t="s">
        <v>222</v>
      </c>
      <c r="BT4" s="800"/>
      <c r="BU4" s="800"/>
      <c r="BV4" s="800"/>
      <c r="BW4" s="800"/>
      <c r="BX4" s="800"/>
      <c r="BY4" s="800"/>
      <c r="BZ4" s="800"/>
      <c r="CA4" s="800"/>
      <c r="CB4" s="800"/>
      <c r="CD4" s="782" t="s">
        <v>223</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224</v>
      </c>
      <c r="C5" s="745"/>
      <c r="D5" s="745"/>
      <c r="E5" s="745"/>
      <c r="F5" s="745"/>
      <c r="G5" s="745"/>
      <c r="H5" s="745"/>
      <c r="I5" s="745"/>
      <c r="J5" s="745"/>
      <c r="K5" s="745"/>
      <c r="L5" s="745"/>
      <c r="M5" s="745"/>
      <c r="N5" s="745"/>
      <c r="O5" s="745"/>
      <c r="P5" s="745"/>
      <c r="Q5" s="746"/>
      <c r="R5" s="733">
        <v>851585</v>
      </c>
      <c r="S5" s="734"/>
      <c r="T5" s="734"/>
      <c r="U5" s="734"/>
      <c r="V5" s="734"/>
      <c r="W5" s="734"/>
      <c r="X5" s="734"/>
      <c r="Y5" s="777"/>
      <c r="Z5" s="795">
        <v>7.7</v>
      </c>
      <c r="AA5" s="795"/>
      <c r="AB5" s="795"/>
      <c r="AC5" s="795"/>
      <c r="AD5" s="796">
        <v>851585</v>
      </c>
      <c r="AE5" s="796"/>
      <c r="AF5" s="796"/>
      <c r="AG5" s="796"/>
      <c r="AH5" s="796"/>
      <c r="AI5" s="796"/>
      <c r="AJ5" s="796"/>
      <c r="AK5" s="796"/>
      <c r="AL5" s="778">
        <v>22.8</v>
      </c>
      <c r="AM5" s="749"/>
      <c r="AN5" s="749"/>
      <c r="AO5" s="779"/>
      <c r="AP5" s="744" t="s">
        <v>225</v>
      </c>
      <c r="AQ5" s="745"/>
      <c r="AR5" s="745"/>
      <c r="AS5" s="745"/>
      <c r="AT5" s="745"/>
      <c r="AU5" s="745"/>
      <c r="AV5" s="745"/>
      <c r="AW5" s="745"/>
      <c r="AX5" s="745"/>
      <c r="AY5" s="745"/>
      <c r="AZ5" s="745"/>
      <c r="BA5" s="745"/>
      <c r="BB5" s="745"/>
      <c r="BC5" s="745"/>
      <c r="BD5" s="745"/>
      <c r="BE5" s="745"/>
      <c r="BF5" s="746"/>
      <c r="BG5" s="678">
        <v>847570</v>
      </c>
      <c r="BH5" s="679"/>
      <c r="BI5" s="679"/>
      <c r="BJ5" s="679"/>
      <c r="BK5" s="679"/>
      <c r="BL5" s="679"/>
      <c r="BM5" s="679"/>
      <c r="BN5" s="680"/>
      <c r="BO5" s="715">
        <v>99.5</v>
      </c>
      <c r="BP5" s="715"/>
      <c r="BQ5" s="715"/>
      <c r="BR5" s="715"/>
      <c r="BS5" s="716">
        <v>8907</v>
      </c>
      <c r="BT5" s="716"/>
      <c r="BU5" s="716"/>
      <c r="BV5" s="716"/>
      <c r="BW5" s="716"/>
      <c r="BX5" s="716"/>
      <c r="BY5" s="716"/>
      <c r="BZ5" s="716"/>
      <c r="CA5" s="716"/>
      <c r="CB5" s="766"/>
      <c r="CD5" s="782" t="s">
        <v>220</v>
      </c>
      <c r="CE5" s="783"/>
      <c r="CF5" s="783"/>
      <c r="CG5" s="783"/>
      <c r="CH5" s="783"/>
      <c r="CI5" s="783"/>
      <c r="CJ5" s="783"/>
      <c r="CK5" s="783"/>
      <c r="CL5" s="783"/>
      <c r="CM5" s="783"/>
      <c r="CN5" s="783"/>
      <c r="CO5" s="783"/>
      <c r="CP5" s="783"/>
      <c r="CQ5" s="784"/>
      <c r="CR5" s="782" t="s">
        <v>226</v>
      </c>
      <c r="CS5" s="783"/>
      <c r="CT5" s="783"/>
      <c r="CU5" s="783"/>
      <c r="CV5" s="783"/>
      <c r="CW5" s="783"/>
      <c r="CX5" s="783"/>
      <c r="CY5" s="784"/>
      <c r="CZ5" s="782" t="s">
        <v>218</v>
      </c>
      <c r="DA5" s="783"/>
      <c r="DB5" s="783"/>
      <c r="DC5" s="784"/>
      <c r="DD5" s="782" t="s">
        <v>227</v>
      </c>
      <c r="DE5" s="783"/>
      <c r="DF5" s="783"/>
      <c r="DG5" s="783"/>
      <c r="DH5" s="783"/>
      <c r="DI5" s="783"/>
      <c r="DJ5" s="783"/>
      <c r="DK5" s="783"/>
      <c r="DL5" s="783"/>
      <c r="DM5" s="783"/>
      <c r="DN5" s="783"/>
      <c r="DO5" s="783"/>
      <c r="DP5" s="784"/>
      <c r="DQ5" s="782" t="s">
        <v>228</v>
      </c>
      <c r="DR5" s="783"/>
      <c r="DS5" s="783"/>
      <c r="DT5" s="783"/>
      <c r="DU5" s="783"/>
      <c r="DV5" s="783"/>
      <c r="DW5" s="783"/>
      <c r="DX5" s="783"/>
      <c r="DY5" s="783"/>
      <c r="DZ5" s="783"/>
      <c r="EA5" s="783"/>
      <c r="EB5" s="783"/>
      <c r="EC5" s="784"/>
    </row>
    <row r="6" spans="2:143" ht="11.25" customHeight="1" x14ac:dyDescent="0.15">
      <c r="B6" s="675" t="s">
        <v>229</v>
      </c>
      <c r="C6" s="676"/>
      <c r="D6" s="676"/>
      <c r="E6" s="676"/>
      <c r="F6" s="676"/>
      <c r="G6" s="676"/>
      <c r="H6" s="676"/>
      <c r="I6" s="676"/>
      <c r="J6" s="676"/>
      <c r="K6" s="676"/>
      <c r="L6" s="676"/>
      <c r="M6" s="676"/>
      <c r="N6" s="676"/>
      <c r="O6" s="676"/>
      <c r="P6" s="676"/>
      <c r="Q6" s="677"/>
      <c r="R6" s="678">
        <v>130866</v>
      </c>
      <c r="S6" s="679"/>
      <c r="T6" s="679"/>
      <c r="U6" s="679"/>
      <c r="V6" s="679"/>
      <c r="W6" s="679"/>
      <c r="X6" s="679"/>
      <c r="Y6" s="680"/>
      <c r="Z6" s="715">
        <v>1.2</v>
      </c>
      <c r="AA6" s="715"/>
      <c r="AB6" s="715"/>
      <c r="AC6" s="715"/>
      <c r="AD6" s="716">
        <v>130866</v>
      </c>
      <c r="AE6" s="716"/>
      <c r="AF6" s="716"/>
      <c r="AG6" s="716"/>
      <c r="AH6" s="716"/>
      <c r="AI6" s="716"/>
      <c r="AJ6" s="716"/>
      <c r="AK6" s="716"/>
      <c r="AL6" s="681">
        <v>3.5</v>
      </c>
      <c r="AM6" s="682"/>
      <c r="AN6" s="682"/>
      <c r="AO6" s="717"/>
      <c r="AP6" s="675" t="s">
        <v>230</v>
      </c>
      <c r="AQ6" s="676"/>
      <c r="AR6" s="676"/>
      <c r="AS6" s="676"/>
      <c r="AT6" s="676"/>
      <c r="AU6" s="676"/>
      <c r="AV6" s="676"/>
      <c r="AW6" s="676"/>
      <c r="AX6" s="676"/>
      <c r="AY6" s="676"/>
      <c r="AZ6" s="676"/>
      <c r="BA6" s="676"/>
      <c r="BB6" s="676"/>
      <c r="BC6" s="676"/>
      <c r="BD6" s="676"/>
      <c r="BE6" s="676"/>
      <c r="BF6" s="677"/>
      <c r="BG6" s="678">
        <v>847570</v>
      </c>
      <c r="BH6" s="679"/>
      <c r="BI6" s="679"/>
      <c r="BJ6" s="679"/>
      <c r="BK6" s="679"/>
      <c r="BL6" s="679"/>
      <c r="BM6" s="679"/>
      <c r="BN6" s="680"/>
      <c r="BO6" s="715">
        <v>99.5</v>
      </c>
      <c r="BP6" s="715"/>
      <c r="BQ6" s="715"/>
      <c r="BR6" s="715"/>
      <c r="BS6" s="716">
        <v>8907</v>
      </c>
      <c r="BT6" s="716"/>
      <c r="BU6" s="716"/>
      <c r="BV6" s="716"/>
      <c r="BW6" s="716"/>
      <c r="BX6" s="716"/>
      <c r="BY6" s="716"/>
      <c r="BZ6" s="716"/>
      <c r="CA6" s="716"/>
      <c r="CB6" s="766"/>
      <c r="CD6" s="736" t="s">
        <v>231</v>
      </c>
      <c r="CE6" s="737"/>
      <c r="CF6" s="737"/>
      <c r="CG6" s="737"/>
      <c r="CH6" s="737"/>
      <c r="CI6" s="737"/>
      <c r="CJ6" s="737"/>
      <c r="CK6" s="737"/>
      <c r="CL6" s="737"/>
      <c r="CM6" s="737"/>
      <c r="CN6" s="737"/>
      <c r="CO6" s="737"/>
      <c r="CP6" s="737"/>
      <c r="CQ6" s="738"/>
      <c r="CR6" s="678">
        <v>78538</v>
      </c>
      <c r="CS6" s="679"/>
      <c r="CT6" s="679"/>
      <c r="CU6" s="679"/>
      <c r="CV6" s="679"/>
      <c r="CW6" s="679"/>
      <c r="CX6" s="679"/>
      <c r="CY6" s="680"/>
      <c r="CZ6" s="778">
        <v>0.7</v>
      </c>
      <c r="DA6" s="749"/>
      <c r="DB6" s="749"/>
      <c r="DC6" s="781"/>
      <c r="DD6" s="684">
        <v>9828</v>
      </c>
      <c r="DE6" s="679"/>
      <c r="DF6" s="679"/>
      <c r="DG6" s="679"/>
      <c r="DH6" s="679"/>
      <c r="DI6" s="679"/>
      <c r="DJ6" s="679"/>
      <c r="DK6" s="679"/>
      <c r="DL6" s="679"/>
      <c r="DM6" s="679"/>
      <c r="DN6" s="679"/>
      <c r="DO6" s="679"/>
      <c r="DP6" s="680"/>
      <c r="DQ6" s="684">
        <v>78538</v>
      </c>
      <c r="DR6" s="679"/>
      <c r="DS6" s="679"/>
      <c r="DT6" s="679"/>
      <c r="DU6" s="679"/>
      <c r="DV6" s="679"/>
      <c r="DW6" s="679"/>
      <c r="DX6" s="679"/>
      <c r="DY6" s="679"/>
      <c r="DZ6" s="679"/>
      <c r="EA6" s="679"/>
      <c r="EB6" s="679"/>
      <c r="EC6" s="722"/>
    </row>
    <row r="7" spans="2:143" ht="11.25" customHeight="1" x14ac:dyDescent="0.15">
      <c r="B7" s="675" t="s">
        <v>232</v>
      </c>
      <c r="C7" s="676"/>
      <c r="D7" s="676"/>
      <c r="E7" s="676"/>
      <c r="F7" s="676"/>
      <c r="G7" s="676"/>
      <c r="H7" s="676"/>
      <c r="I7" s="676"/>
      <c r="J7" s="676"/>
      <c r="K7" s="676"/>
      <c r="L7" s="676"/>
      <c r="M7" s="676"/>
      <c r="N7" s="676"/>
      <c r="O7" s="676"/>
      <c r="P7" s="676"/>
      <c r="Q7" s="677"/>
      <c r="R7" s="678">
        <v>565</v>
      </c>
      <c r="S7" s="679"/>
      <c r="T7" s="679"/>
      <c r="U7" s="679"/>
      <c r="V7" s="679"/>
      <c r="W7" s="679"/>
      <c r="X7" s="679"/>
      <c r="Y7" s="680"/>
      <c r="Z7" s="715">
        <v>0</v>
      </c>
      <c r="AA7" s="715"/>
      <c r="AB7" s="715"/>
      <c r="AC7" s="715"/>
      <c r="AD7" s="716">
        <v>565</v>
      </c>
      <c r="AE7" s="716"/>
      <c r="AF7" s="716"/>
      <c r="AG7" s="716"/>
      <c r="AH7" s="716"/>
      <c r="AI7" s="716"/>
      <c r="AJ7" s="716"/>
      <c r="AK7" s="716"/>
      <c r="AL7" s="681">
        <v>0</v>
      </c>
      <c r="AM7" s="682"/>
      <c r="AN7" s="682"/>
      <c r="AO7" s="717"/>
      <c r="AP7" s="675" t="s">
        <v>233</v>
      </c>
      <c r="AQ7" s="676"/>
      <c r="AR7" s="676"/>
      <c r="AS7" s="676"/>
      <c r="AT7" s="676"/>
      <c r="AU7" s="676"/>
      <c r="AV7" s="676"/>
      <c r="AW7" s="676"/>
      <c r="AX7" s="676"/>
      <c r="AY7" s="676"/>
      <c r="AZ7" s="676"/>
      <c r="BA7" s="676"/>
      <c r="BB7" s="676"/>
      <c r="BC7" s="676"/>
      <c r="BD7" s="676"/>
      <c r="BE7" s="676"/>
      <c r="BF7" s="677"/>
      <c r="BG7" s="678">
        <v>354386</v>
      </c>
      <c r="BH7" s="679"/>
      <c r="BI7" s="679"/>
      <c r="BJ7" s="679"/>
      <c r="BK7" s="679"/>
      <c r="BL7" s="679"/>
      <c r="BM7" s="679"/>
      <c r="BN7" s="680"/>
      <c r="BO7" s="715">
        <v>41.6</v>
      </c>
      <c r="BP7" s="715"/>
      <c r="BQ7" s="715"/>
      <c r="BR7" s="715"/>
      <c r="BS7" s="716">
        <v>8907</v>
      </c>
      <c r="BT7" s="716"/>
      <c r="BU7" s="716"/>
      <c r="BV7" s="716"/>
      <c r="BW7" s="716"/>
      <c r="BX7" s="716"/>
      <c r="BY7" s="716"/>
      <c r="BZ7" s="716"/>
      <c r="CA7" s="716"/>
      <c r="CB7" s="766"/>
      <c r="CD7" s="711" t="s">
        <v>234</v>
      </c>
      <c r="CE7" s="712"/>
      <c r="CF7" s="712"/>
      <c r="CG7" s="712"/>
      <c r="CH7" s="712"/>
      <c r="CI7" s="712"/>
      <c r="CJ7" s="712"/>
      <c r="CK7" s="712"/>
      <c r="CL7" s="712"/>
      <c r="CM7" s="712"/>
      <c r="CN7" s="712"/>
      <c r="CO7" s="712"/>
      <c r="CP7" s="712"/>
      <c r="CQ7" s="713"/>
      <c r="CR7" s="678">
        <v>3462859</v>
      </c>
      <c r="CS7" s="679"/>
      <c r="CT7" s="679"/>
      <c r="CU7" s="679"/>
      <c r="CV7" s="679"/>
      <c r="CW7" s="679"/>
      <c r="CX7" s="679"/>
      <c r="CY7" s="680"/>
      <c r="CZ7" s="715">
        <v>32.4</v>
      </c>
      <c r="DA7" s="715"/>
      <c r="DB7" s="715"/>
      <c r="DC7" s="715"/>
      <c r="DD7" s="684">
        <v>1240693</v>
      </c>
      <c r="DE7" s="679"/>
      <c r="DF7" s="679"/>
      <c r="DG7" s="679"/>
      <c r="DH7" s="679"/>
      <c r="DI7" s="679"/>
      <c r="DJ7" s="679"/>
      <c r="DK7" s="679"/>
      <c r="DL7" s="679"/>
      <c r="DM7" s="679"/>
      <c r="DN7" s="679"/>
      <c r="DO7" s="679"/>
      <c r="DP7" s="680"/>
      <c r="DQ7" s="684">
        <v>1709828</v>
      </c>
      <c r="DR7" s="679"/>
      <c r="DS7" s="679"/>
      <c r="DT7" s="679"/>
      <c r="DU7" s="679"/>
      <c r="DV7" s="679"/>
      <c r="DW7" s="679"/>
      <c r="DX7" s="679"/>
      <c r="DY7" s="679"/>
      <c r="DZ7" s="679"/>
      <c r="EA7" s="679"/>
      <c r="EB7" s="679"/>
      <c r="EC7" s="722"/>
    </row>
    <row r="8" spans="2:143" ht="11.25" customHeight="1" x14ac:dyDescent="0.15">
      <c r="B8" s="675" t="s">
        <v>235</v>
      </c>
      <c r="C8" s="676"/>
      <c r="D8" s="676"/>
      <c r="E8" s="676"/>
      <c r="F8" s="676"/>
      <c r="G8" s="676"/>
      <c r="H8" s="676"/>
      <c r="I8" s="676"/>
      <c r="J8" s="676"/>
      <c r="K8" s="676"/>
      <c r="L8" s="676"/>
      <c r="M8" s="676"/>
      <c r="N8" s="676"/>
      <c r="O8" s="676"/>
      <c r="P8" s="676"/>
      <c r="Q8" s="677"/>
      <c r="R8" s="678">
        <v>1873</v>
      </c>
      <c r="S8" s="679"/>
      <c r="T8" s="679"/>
      <c r="U8" s="679"/>
      <c r="V8" s="679"/>
      <c r="W8" s="679"/>
      <c r="X8" s="679"/>
      <c r="Y8" s="680"/>
      <c r="Z8" s="715">
        <v>0</v>
      </c>
      <c r="AA8" s="715"/>
      <c r="AB8" s="715"/>
      <c r="AC8" s="715"/>
      <c r="AD8" s="716">
        <v>1873</v>
      </c>
      <c r="AE8" s="716"/>
      <c r="AF8" s="716"/>
      <c r="AG8" s="716"/>
      <c r="AH8" s="716"/>
      <c r="AI8" s="716"/>
      <c r="AJ8" s="716"/>
      <c r="AK8" s="716"/>
      <c r="AL8" s="681">
        <v>0.1</v>
      </c>
      <c r="AM8" s="682"/>
      <c r="AN8" s="682"/>
      <c r="AO8" s="717"/>
      <c r="AP8" s="675" t="s">
        <v>236</v>
      </c>
      <c r="AQ8" s="676"/>
      <c r="AR8" s="676"/>
      <c r="AS8" s="676"/>
      <c r="AT8" s="676"/>
      <c r="AU8" s="676"/>
      <c r="AV8" s="676"/>
      <c r="AW8" s="676"/>
      <c r="AX8" s="676"/>
      <c r="AY8" s="676"/>
      <c r="AZ8" s="676"/>
      <c r="BA8" s="676"/>
      <c r="BB8" s="676"/>
      <c r="BC8" s="676"/>
      <c r="BD8" s="676"/>
      <c r="BE8" s="676"/>
      <c r="BF8" s="677"/>
      <c r="BG8" s="678">
        <v>9025</v>
      </c>
      <c r="BH8" s="679"/>
      <c r="BI8" s="679"/>
      <c r="BJ8" s="679"/>
      <c r="BK8" s="679"/>
      <c r="BL8" s="679"/>
      <c r="BM8" s="679"/>
      <c r="BN8" s="680"/>
      <c r="BO8" s="715">
        <v>1.1000000000000001</v>
      </c>
      <c r="BP8" s="715"/>
      <c r="BQ8" s="715"/>
      <c r="BR8" s="715"/>
      <c r="BS8" s="684" t="s">
        <v>125</v>
      </c>
      <c r="BT8" s="679"/>
      <c r="BU8" s="679"/>
      <c r="BV8" s="679"/>
      <c r="BW8" s="679"/>
      <c r="BX8" s="679"/>
      <c r="BY8" s="679"/>
      <c r="BZ8" s="679"/>
      <c r="CA8" s="679"/>
      <c r="CB8" s="722"/>
      <c r="CD8" s="711" t="s">
        <v>237</v>
      </c>
      <c r="CE8" s="712"/>
      <c r="CF8" s="712"/>
      <c r="CG8" s="712"/>
      <c r="CH8" s="712"/>
      <c r="CI8" s="712"/>
      <c r="CJ8" s="712"/>
      <c r="CK8" s="712"/>
      <c r="CL8" s="712"/>
      <c r="CM8" s="712"/>
      <c r="CN8" s="712"/>
      <c r="CO8" s="712"/>
      <c r="CP8" s="712"/>
      <c r="CQ8" s="713"/>
      <c r="CR8" s="678">
        <v>1043652</v>
      </c>
      <c r="CS8" s="679"/>
      <c r="CT8" s="679"/>
      <c r="CU8" s="679"/>
      <c r="CV8" s="679"/>
      <c r="CW8" s="679"/>
      <c r="CX8" s="679"/>
      <c r="CY8" s="680"/>
      <c r="CZ8" s="715">
        <v>9.8000000000000007</v>
      </c>
      <c r="DA8" s="715"/>
      <c r="DB8" s="715"/>
      <c r="DC8" s="715"/>
      <c r="DD8" s="684">
        <v>12804</v>
      </c>
      <c r="DE8" s="679"/>
      <c r="DF8" s="679"/>
      <c r="DG8" s="679"/>
      <c r="DH8" s="679"/>
      <c r="DI8" s="679"/>
      <c r="DJ8" s="679"/>
      <c r="DK8" s="679"/>
      <c r="DL8" s="679"/>
      <c r="DM8" s="679"/>
      <c r="DN8" s="679"/>
      <c r="DO8" s="679"/>
      <c r="DP8" s="680"/>
      <c r="DQ8" s="684">
        <v>631733</v>
      </c>
      <c r="DR8" s="679"/>
      <c r="DS8" s="679"/>
      <c r="DT8" s="679"/>
      <c r="DU8" s="679"/>
      <c r="DV8" s="679"/>
      <c r="DW8" s="679"/>
      <c r="DX8" s="679"/>
      <c r="DY8" s="679"/>
      <c r="DZ8" s="679"/>
      <c r="EA8" s="679"/>
      <c r="EB8" s="679"/>
      <c r="EC8" s="722"/>
    </row>
    <row r="9" spans="2:143" ht="11.25" customHeight="1" x14ac:dyDescent="0.15">
      <c r="B9" s="675" t="s">
        <v>238</v>
      </c>
      <c r="C9" s="676"/>
      <c r="D9" s="676"/>
      <c r="E9" s="676"/>
      <c r="F9" s="676"/>
      <c r="G9" s="676"/>
      <c r="H9" s="676"/>
      <c r="I9" s="676"/>
      <c r="J9" s="676"/>
      <c r="K9" s="676"/>
      <c r="L9" s="676"/>
      <c r="M9" s="676"/>
      <c r="N9" s="676"/>
      <c r="O9" s="676"/>
      <c r="P9" s="676"/>
      <c r="Q9" s="677"/>
      <c r="R9" s="678">
        <v>1234</v>
      </c>
      <c r="S9" s="679"/>
      <c r="T9" s="679"/>
      <c r="U9" s="679"/>
      <c r="V9" s="679"/>
      <c r="W9" s="679"/>
      <c r="X9" s="679"/>
      <c r="Y9" s="680"/>
      <c r="Z9" s="715">
        <v>0</v>
      </c>
      <c r="AA9" s="715"/>
      <c r="AB9" s="715"/>
      <c r="AC9" s="715"/>
      <c r="AD9" s="716">
        <v>1234</v>
      </c>
      <c r="AE9" s="716"/>
      <c r="AF9" s="716"/>
      <c r="AG9" s="716"/>
      <c r="AH9" s="716"/>
      <c r="AI9" s="716"/>
      <c r="AJ9" s="716"/>
      <c r="AK9" s="716"/>
      <c r="AL9" s="681">
        <v>0</v>
      </c>
      <c r="AM9" s="682"/>
      <c r="AN9" s="682"/>
      <c r="AO9" s="717"/>
      <c r="AP9" s="675" t="s">
        <v>239</v>
      </c>
      <c r="AQ9" s="676"/>
      <c r="AR9" s="676"/>
      <c r="AS9" s="676"/>
      <c r="AT9" s="676"/>
      <c r="AU9" s="676"/>
      <c r="AV9" s="676"/>
      <c r="AW9" s="676"/>
      <c r="AX9" s="676"/>
      <c r="AY9" s="676"/>
      <c r="AZ9" s="676"/>
      <c r="BA9" s="676"/>
      <c r="BB9" s="676"/>
      <c r="BC9" s="676"/>
      <c r="BD9" s="676"/>
      <c r="BE9" s="676"/>
      <c r="BF9" s="677"/>
      <c r="BG9" s="678">
        <v>297733</v>
      </c>
      <c r="BH9" s="679"/>
      <c r="BI9" s="679"/>
      <c r="BJ9" s="679"/>
      <c r="BK9" s="679"/>
      <c r="BL9" s="679"/>
      <c r="BM9" s="679"/>
      <c r="BN9" s="680"/>
      <c r="BO9" s="715">
        <v>35</v>
      </c>
      <c r="BP9" s="715"/>
      <c r="BQ9" s="715"/>
      <c r="BR9" s="715"/>
      <c r="BS9" s="684" t="s">
        <v>240</v>
      </c>
      <c r="BT9" s="679"/>
      <c r="BU9" s="679"/>
      <c r="BV9" s="679"/>
      <c r="BW9" s="679"/>
      <c r="BX9" s="679"/>
      <c r="BY9" s="679"/>
      <c r="BZ9" s="679"/>
      <c r="CA9" s="679"/>
      <c r="CB9" s="722"/>
      <c r="CD9" s="711" t="s">
        <v>241</v>
      </c>
      <c r="CE9" s="712"/>
      <c r="CF9" s="712"/>
      <c r="CG9" s="712"/>
      <c r="CH9" s="712"/>
      <c r="CI9" s="712"/>
      <c r="CJ9" s="712"/>
      <c r="CK9" s="712"/>
      <c r="CL9" s="712"/>
      <c r="CM9" s="712"/>
      <c r="CN9" s="712"/>
      <c r="CO9" s="712"/>
      <c r="CP9" s="712"/>
      <c r="CQ9" s="713"/>
      <c r="CR9" s="678">
        <v>465567</v>
      </c>
      <c r="CS9" s="679"/>
      <c r="CT9" s="679"/>
      <c r="CU9" s="679"/>
      <c r="CV9" s="679"/>
      <c r="CW9" s="679"/>
      <c r="CX9" s="679"/>
      <c r="CY9" s="680"/>
      <c r="CZ9" s="715">
        <v>4.4000000000000004</v>
      </c>
      <c r="DA9" s="715"/>
      <c r="DB9" s="715"/>
      <c r="DC9" s="715"/>
      <c r="DD9" s="684">
        <v>19499</v>
      </c>
      <c r="DE9" s="679"/>
      <c r="DF9" s="679"/>
      <c r="DG9" s="679"/>
      <c r="DH9" s="679"/>
      <c r="DI9" s="679"/>
      <c r="DJ9" s="679"/>
      <c r="DK9" s="679"/>
      <c r="DL9" s="679"/>
      <c r="DM9" s="679"/>
      <c r="DN9" s="679"/>
      <c r="DO9" s="679"/>
      <c r="DP9" s="680"/>
      <c r="DQ9" s="684">
        <v>369786</v>
      </c>
      <c r="DR9" s="679"/>
      <c r="DS9" s="679"/>
      <c r="DT9" s="679"/>
      <c r="DU9" s="679"/>
      <c r="DV9" s="679"/>
      <c r="DW9" s="679"/>
      <c r="DX9" s="679"/>
      <c r="DY9" s="679"/>
      <c r="DZ9" s="679"/>
      <c r="EA9" s="679"/>
      <c r="EB9" s="679"/>
      <c r="EC9" s="722"/>
    </row>
    <row r="10" spans="2:143" ht="11.25" customHeight="1" x14ac:dyDescent="0.15">
      <c r="B10" s="675" t="s">
        <v>242</v>
      </c>
      <c r="C10" s="676"/>
      <c r="D10" s="676"/>
      <c r="E10" s="676"/>
      <c r="F10" s="676"/>
      <c r="G10" s="676"/>
      <c r="H10" s="676"/>
      <c r="I10" s="676"/>
      <c r="J10" s="676"/>
      <c r="K10" s="676"/>
      <c r="L10" s="676"/>
      <c r="M10" s="676"/>
      <c r="N10" s="676"/>
      <c r="O10" s="676"/>
      <c r="P10" s="676"/>
      <c r="Q10" s="677"/>
      <c r="R10" s="678" t="s">
        <v>240</v>
      </c>
      <c r="S10" s="679"/>
      <c r="T10" s="679"/>
      <c r="U10" s="679"/>
      <c r="V10" s="679"/>
      <c r="W10" s="679"/>
      <c r="X10" s="679"/>
      <c r="Y10" s="680"/>
      <c r="Z10" s="715" t="s">
        <v>171</v>
      </c>
      <c r="AA10" s="715"/>
      <c r="AB10" s="715"/>
      <c r="AC10" s="715"/>
      <c r="AD10" s="716" t="s">
        <v>240</v>
      </c>
      <c r="AE10" s="716"/>
      <c r="AF10" s="716"/>
      <c r="AG10" s="716"/>
      <c r="AH10" s="716"/>
      <c r="AI10" s="716"/>
      <c r="AJ10" s="716"/>
      <c r="AK10" s="716"/>
      <c r="AL10" s="681" t="s">
        <v>240</v>
      </c>
      <c r="AM10" s="682"/>
      <c r="AN10" s="682"/>
      <c r="AO10" s="717"/>
      <c r="AP10" s="675" t="s">
        <v>243</v>
      </c>
      <c r="AQ10" s="676"/>
      <c r="AR10" s="676"/>
      <c r="AS10" s="676"/>
      <c r="AT10" s="676"/>
      <c r="AU10" s="676"/>
      <c r="AV10" s="676"/>
      <c r="AW10" s="676"/>
      <c r="AX10" s="676"/>
      <c r="AY10" s="676"/>
      <c r="AZ10" s="676"/>
      <c r="BA10" s="676"/>
      <c r="BB10" s="676"/>
      <c r="BC10" s="676"/>
      <c r="BD10" s="676"/>
      <c r="BE10" s="676"/>
      <c r="BF10" s="677"/>
      <c r="BG10" s="678">
        <v>16888</v>
      </c>
      <c r="BH10" s="679"/>
      <c r="BI10" s="679"/>
      <c r="BJ10" s="679"/>
      <c r="BK10" s="679"/>
      <c r="BL10" s="679"/>
      <c r="BM10" s="679"/>
      <c r="BN10" s="680"/>
      <c r="BO10" s="715">
        <v>2</v>
      </c>
      <c r="BP10" s="715"/>
      <c r="BQ10" s="715"/>
      <c r="BR10" s="715"/>
      <c r="BS10" s="684">
        <v>2820</v>
      </c>
      <c r="BT10" s="679"/>
      <c r="BU10" s="679"/>
      <c r="BV10" s="679"/>
      <c r="BW10" s="679"/>
      <c r="BX10" s="679"/>
      <c r="BY10" s="679"/>
      <c r="BZ10" s="679"/>
      <c r="CA10" s="679"/>
      <c r="CB10" s="722"/>
      <c r="CD10" s="711" t="s">
        <v>244</v>
      </c>
      <c r="CE10" s="712"/>
      <c r="CF10" s="712"/>
      <c r="CG10" s="712"/>
      <c r="CH10" s="712"/>
      <c r="CI10" s="712"/>
      <c r="CJ10" s="712"/>
      <c r="CK10" s="712"/>
      <c r="CL10" s="712"/>
      <c r="CM10" s="712"/>
      <c r="CN10" s="712"/>
      <c r="CO10" s="712"/>
      <c r="CP10" s="712"/>
      <c r="CQ10" s="713"/>
      <c r="CR10" s="678">
        <v>19008</v>
      </c>
      <c r="CS10" s="679"/>
      <c r="CT10" s="679"/>
      <c r="CU10" s="679"/>
      <c r="CV10" s="679"/>
      <c r="CW10" s="679"/>
      <c r="CX10" s="679"/>
      <c r="CY10" s="680"/>
      <c r="CZ10" s="715">
        <v>0.2</v>
      </c>
      <c r="DA10" s="715"/>
      <c r="DB10" s="715"/>
      <c r="DC10" s="715"/>
      <c r="DD10" s="684" t="s">
        <v>240</v>
      </c>
      <c r="DE10" s="679"/>
      <c r="DF10" s="679"/>
      <c r="DG10" s="679"/>
      <c r="DH10" s="679"/>
      <c r="DI10" s="679"/>
      <c r="DJ10" s="679"/>
      <c r="DK10" s="679"/>
      <c r="DL10" s="679"/>
      <c r="DM10" s="679"/>
      <c r="DN10" s="679"/>
      <c r="DO10" s="679"/>
      <c r="DP10" s="680"/>
      <c r="DQ10" s="684">
        <v>9008</v>
      </c>
      <c r="DR10" s="679"/>
      <c r="DS10" s="679"/>
      <c r="DT10" s="679"/>
      <c r="DU10" s="679"/>
      <c r="DV10" s="679"/>
      <c r="DW10" s="679"/>
      <c r="DX10" s="679"/>
      <c r="DY10" s="679"/>
      <c r="DZ10" s="679"/>
      <c r="EA10" s="679"/>
      <c r="EB10" s="679"/>
      <c r="EC10" s="722"/>
    </row>
    <row r="11" spans="2:143" ht="11.25" customHeight="1" x14ac:dyDescent="0.15">
      <c r="B11" s="675" t="s">
        <v>245</v>
      </c>
      <c r="C11" s="676"/>
      <c r="D11" s="676"/>
      <c r="E11" s="676"/>
      <c r="F11" s="676"/>
      <c r="G11" s="676"/>
      <c r="H11" s="676"/>
      <c r="I11" s="676"/>
      <c r="J11" s="676"/>
      <c r="K11" s="676"/>
      <c r="L11" s="676"/>
      <c r="M11" s="676"/>
      <c r="N11" s="676"/>
      <c r="O11" s="676"/>
      <c r="P11" s="676"/>
      <c r="Q11" s="677"/>
      <c r="R11" s="678">
        <v>91020</v>
      </c>
      <c r="S11" s="679"/>
      <c r="T11" s="679"/>
      <c r="U11" s="679"/>
      <c r="V11" s="679"/>
      <c r="W11" s="679"/>
      <c r="X11" s="679"/>
      <c r="Y11" s="680"/>
      <c r="Z11" s="681">
        <v>0.8</v>
      </c>
      <c r="AA11" s="682"/>
      <c r="AB11" s="682"/>
      <c r="AC11" s="683"/>
      <c r="AD11" s="684">
        <v>91020</v>
      </c>
      <c r="AE11" s="679"/>
      <c r="AF11" s="679"/>
      <c r="AG11" s="679"/>
      <c r="AH11" s="679"/>
      <c r="AI11" s="679"/>
      <c r="AJ11" s="679"/>
      <c r="AK11" s="680"/>
      <c r="AL11" s="681">
        <v>2.4</v>
      </c>
      <c r="AM11" s="682"/>
      <c r="AN11" s="682"/>
      <c r="AO11" s="717"/>
      <c r="AP11" s="675" t="s">
        <v>246</v>
      </c>
      <c r="AQ11" s="676"/>
      <c r="AR11" s="676"/>
      <c r="AS11" s="676"/>
      <c r="AT11" s="676"/>
      <c r="AU11" s="676"/>
      <c r="AV11" s="676"/>
      <c r="AW11" s="676"/>
      <c r="AX11" s="676"/>
      <c r="AY11" s="676"/>
      <c r="AZ11" s="676"/>
      <c r="BA11" s="676"/>
      <c r="BB11" s="676"/>
      <c r="BC11" s="676"/>
      <c r="BD11" s="676"/>
      <c r="BE11" s="676"/>
      <c r="BF11" s="677"/>
      <c r="BG11" s="678">
        <v>30740</v>
      </c>
      <c r="BH11" s="679"/>
      <c r="BI11" s="679"/>
      <c r="BJ11" s="679"/>
      <c r="BK11" s="679"/>
      <c r="BL11" s="679"/>
      <c r="BM11" s="679"/>
      <c r="BN11" s="680"/>
      <c r="BO11" s="715">
        <v>3.6</v>
      </c>
      <c r="BP11" s="715"/>
      <c r="BQ11" s="715"/>
      <c r="BR11" s="715"/>
      <c r="BS11" s="684">
        <v>6087</v>
      </c>
      <c r="BT11" s="679"/>
      <c r="BU11" s="679"/>
      <c r="BV11" s="679"/>
      <c r="BW11" s="679"/>
      <c r="BX11" s="679"/>
      <c r="BY11" s="679"/>
      <c r="BZ11" s="679"/>
      <c r="CA11" s="679"/>
      <c r="CB11" s="722"/>
      <c r="CD11" s="711" t="s">
        <v>247</v>
      </c>
      <c r="CE11" s="712"/>
      <c r="CF11" s="712"/>
      <c r="CG11" s="712"/>
      <c r="CH11" s="712"/>
      <c r="CI11" s="712"/>
      <c r="CJ11" s="712"/>
      <c r="CK11" s="712"/>
      <c r="CL11" s="712"/>
      <c r="CM11" s="712"/>
      <c r="CN11" s="712"/>
      <c r="CO11" s="712"/>
      <c r="CP11" s="712"/>
      <c r="CQ11" s="713"/>
      <c r="CR11" s="678">
        <v>1302715</v>
      </c>
      <c r="CS11" s="679"/>
      <c r="CT11" s="679"/>
      <c r="CU11" s="679"/>
      <c r="CV11" s="679"/>
      <c r="CW11" s="679"/>
      <c r="CX11" s="679"/>
      <c r="CY11" s="680"/>
      <c r="CZ11" s="715">
        <v>12.2</v>
      </c>
      <c r="DA11" s="715"/>
      <c r="DB11" s="715"/>
      <c r="DC11" s="715"/>
      <c r="DD11" s="684">
        <v>538377</v>
      </c>
      <c r="DE11" s="679"/>
      <c r="DF11" s="679"/>
      <c r="DG11" s="679"/>
      <c r="DH11" s="679"/>
      <c r="DI11" s="679"/>
      <c r="DJ11" s="679"/>
      <c r="DK11" s="679"/>
      <c r="DL11" s="679"/>
      <c r="DM11" s="679"/>
      <c r="DN11" s="679"/>
      <c r="DO11" s="679"/>
      <c r="DP11" s="680"/>
      <c r="DQ11" s="684">
        <v>288316</v>
      </c>
      <c r="DR11" s="679"/>
      <c r="DS11" s="679"/>
      <c r="DT11" s="679"/>
      <c r="DU11" s="679"/>
      <c r="DV11" s="679"/>
      <c r="DW11" s="679"/>
      <c r="DX11" s="679"/>
      <c r="DY11" s="679"/>
      <c r="DZ11" s="679"/>
      <c r="EA11" s="679"/>
      <c r="EB11" s="679"/>
      <c r="EC11" s="722"/>
    </row>
    <row r="12" spans="2:143" ht="11.25" customHeight="1" x14ac:dyDescent="0.15">
      <c r="B12" s="675" t="s">
        <v>248</v>
      </c>
      <c r="C12" s="676"/>
      <c r="D12" s="676"/>
      <c r="E12" s="676"/>
      <c r="F12" s="676"/>
      <c r="G12" s="676"/>
      <c r="H12" s="676"/>
      <c r="I12" s="676"/>
      <c r="J12" s="676"/>
      <c r="K12" s="676"/>
      <c r="L12" s="676"/>
      <c r="M12" s="676"/>
      <c r="N12" s="676"/>
      <c r="O12" s="676"/>
      <c r="P12" s="676"/>
      <c r="Q12" s="677"/>
      <c r="R12" s="678">
        <v>4615</v>
      </c>
      <c r="S12" s="679"/>
      <c r="T12" s="679"/>
      <c r="U12" s="679"/>
      <c r="V12" s="679"/>
      <c r="W12" s="679"/>
      <c r="X12" s="679"/>
      <c r="Y12" s="680"/>
      <c r="Z12" s="715">
        <v>0</v>
      </c>
      <c r="AA12" s="715"/>
      <c r="AB12" s="715"/>
      <c r="AC12" s="715"/>
      <c r="AD12" s="716">
        <v>4615</v>
      </c>
      <c r="AE12" s="716"/>
      <c r="AF12" s="716"/>
      <c r="AG12" s="716"/>
      <c r="AH12" s="716"/>
      <c r="AI12" s="716"/>
      <c r="AJ12" s="716"/>
      <c r="AK12" s="716"/>
      <c r="AL12" s="681">
        <v>0.1</v>
      </c>
      <c r="AM12" s="682"/>
      <c r="AN12" s="682"/>
      <c r="AO12" s="717"/>
      <c r="AP12" s="675" t="s">
        <v>249</v>
      </c>
      <c r="AQ12" s="676"/>
      <c r="AR12" s="676"/>
      <c r="AS12" s="676"/>
      <c r="AT12" s="676"/>
      <c r="AU12" s="676"/>
      <c r="AV12" s="676"/>
      <c r="AW12" s="676"/>
      <c r="AX12" s="676"/>
      <c r="AY12" s="676"/>
      <c r="AZ12" s="676"/>
      <c r="BA12" s="676"/>
      <c r="BB12" s="676"/>
      <c r="BC12" s="676"/>
      <c r="BD12" s="676"/>
      <c r="BE12" s="676"/>
      <c r="BF12" s="677"/>
      <c r="BG12" s="678">
        <v>444872</v>
      </c>
      <c r="BH12" s="679"/>
      <c r="BI12" s="679"/>
      <c r="BJ12" s="679"/>
      <c r="BK12" s="679"/>
      <c r="BL12" s="679"/>
      <c r="BM12" s="679"/>
      <c r="BN12" s="680"/>
      <c r="BO12" s="715">
        <v>52.2</v>
      </c>
      <c r="BP12" s="715"/>
      <c r="BQ12" s="715"/>
      <c r="BR12" s="715"/>
      <c r="BS12" s="684" t="s">
        <v>171</v>
      </c>
      <c r="BT12" s="679"/>
      <c r="BU12" s="679"/>
      <c r="BV12" s="679"/>
      <c r="BW12" s="679"/>
      <c r="BX12" s="679"/>
      <c r="BY12" s="679"/>
      <c r="BZ12" s="679"/>
      <c r="CA12" s="679"/>
      <c r="CB12" s="722"/>
      <c r="CD12" s="711" t="s">
        <v>250</v>
      </c>
      <c r="CE12" s="712"/>
      <c r="CF12" s="712"/>
      <c r="CG12" s="712"/>
      <c r="CH12" s="712"/>
      <c r="CI12" s="712"/>
      <c r="CJ12" s="712"/>
      <c r="CK12" s="712"/>
      <c r="CL12" s="712"/>
      <c r="CM12" s="712"/>
      <c r="CN12" s="712"/>
      <c r="CO12" s="712"/>
      <c r="CP12" s="712"/>
      <c r="CQ12" s="713"/>
      <c r="CR12" s="678">
        <v>1808962</v>
      </c>
      <c r="CS12" s="679"/>
      <c r="CT12" s="679"/>
      <c r="CU12" s="679"/>
      <c r="CV12" s="679"/>
      <c r="CW12" s="679"/>
      <c r="CX12" s="679"/>
      <c r="CY12" s="680"/>
      <c r="CZ12" s="715">
        <v>16.899999999999999</v>
      </c>
      <c r="DA12" s="715"/>
      <c r="DB12" s="715"/>
      <c r="DC12" s="715"/>
      <c r="DD12" s="684">
        <v>1242746</v>
      </c>
      <c r="DE12" s="679"/>
      <c r="DF12" s="679"/>
      <c r="DG12" s="679"/>
      <c r="DH12" s="679"/>
      <c r="DI12" s="679"/>
      <c r="DJ12" s="679"/>
      <c r="DK12" s="679"/>
      <c r="DL12" s="679"/>
      <c r="DM12" s="679"/>
      <c r="DN12" s="679"/>
      <c r="DO12" s="679"/>
      <c r="DP12" s="680"/>
      <c r="DQ12" s="684">
        <v>465178</v>
      </c>
      <c r="DR12" s="679"/>
      <c r="DS12" s="679"/>
      <c r="DT12" s="679"/>
      <c r="DU12" s="679"/>
      <c r="DV12" s="679"/>
      <c r="DW12" s="679"/>
      <c r="DX12" s="679"/>
      <c r="DY12" s="679"/>
      <c r="DZ12" s="679"/>
      <c r="EA12" s="679"/>
      <c r="EB12" s="679"/>
      <c r="EC12" s="722"/>
    </row>
    <row r="13" spans="2:143" ht="11.25" customHeight="1" x14ac:dyDescent="0.15">
      <c r="B13" s="675" t="s">
        <v>251</v>
      </c>
      <c r="C13" s="676"/>
      <c r="D13" s="676"/>
      <c r="E13" s="676"/>
      <c r="F13" s="676"/>
      <c r="G13" s="676"/>
      <c r="H13" s="676"/>
      <c r="I13" s="676"/>
      <c r="J13" s="676"/>
      <c r="K13" s="676"/>
      <c r="L13" s="676"/>
      <c r="M13" s="676"/>
      <c r="N13" s="676"/>
      <c r="O13" s="676"/>
      <c r="P13" s="676"/>
      <c r="Q13" s="677"/>
      <c r="R13" s="678" t="s">
        <v>240</v>
      </c>
      <c r="S13" s="679"/>
      <c r="T13" s="679"/>
      <c r="U13" s="679"/>
      <c r="V13" s="679"/>
      <c r="W13" s="679"/>
      <c r="X13" s="679"/>
      <c r="Y13" s="680"/>
      <c r="Z13" s="715" t="s">
        <v>125</v>
      </c>
      <c r="AA13" s="715"/>
      <c r="AB13" s="715"/>
      <c r="AC13" s="715"/>
      <c r="AD13" s="716" t="s">
        <v>240</v>
      </c>
      <c r="AE13" s="716"/>
      <c r="AF13" s="716"/>
      <c r="AG13" s="716"/>
      <c r="AH13" s="716"/>
      <c r="AI13" s="716"/>
      <c r="AJ13" s="716"/>
      <c r="AK13" s="716"/>
      <c r="AL13" s="681" t="s">
        <v>125</v>
      </c>
      <c r="AM13" s="682"/>
      <c r="AN13" s="682"/>
      <c r="AO13" s="717"/>
      <c r="AP13" s="675" t="s">
        <v>252</v>
      </c>
      <c r="AQ13" s="676"/>
      <c r="AR13" s="676"/>
      <c r="AS13" s="676"/>
      <c r="AT13" s="676"/>
      <c r="AU13" s="676"/>
      <c r="AV13" s="676"/>
      <c r="AW13" s="676"/>
      <c r="AX13" s="676"/>
      <c r="AY13" s="676"/>
      <c r="AZ13" s="676"/>
      <c r="BA13" s="676"/>
      <c r="BB13" s="676"/>
      <c r="BC13" s="676"/>
      <c r="BD13" s="676"/>
      <c r="BE13" s="676"/>
      <c r="BF13" s="677"/>
      <c r="BG13" s="678">
        <v>432289</v>
      </c>
      <c r="BH13" s="679"/>
      <c r="BI13" s="679"/>
      <c r="BJ13" s="679"/>
      <c r="BK13" s="679"/>
      <c r="BL13" s="679"/>
      <c r="BM13" s="679"/>
      <c r="BN13" s="680"/>
      <c r="BO13" s="715">
        <v>50.8</v>
      </c>
      <c r="BP13" s="715"/>
      <c r="BQ13" s="715"/>
      <c r="BR13" s="715"/>
      <c r="BS13" s="684" t="s">
        <v>240</v>
      </c>
      <c r="BT13" s="679"/>
      <c r="BU13" s="679"/>
      <c r="BV13" s="679"/>
      <c r="BW13" s="679"/>
      <c r="BX13" s="679"/>
      <c r="BY13" s="679"/>
      <c r="BZ13" s="679"/>
      <c r="CA13" s="679"/>
      <c r="CB13" s="722"/>
      <c r="CD13" s="711" t="s">
        <v>253</v>
      </c>
      <c r="CE13" s="712"/>
      <c r="CF13" s="712"/>
      <c r="CG13" s="712"/>
      <c r="CH13" s="712"/>
      <c r="CI13" s="712"/>
      <c r="CJ13" s="712"/>
      <c r="CK13" s="712"/>
      <c r="CL13" s="712"/>
      <c r="CM13" s="712"/>
      <c r="CN13" s="712"/>
      <c r="CO13" s="712"/>
      <c r="CP13" s="712"/>
      <c r="CQ13" s="713"/>
      <c r="CR13" s="678">
        <v>826800</v>
      </c>
      <c r="CS13" s="679"/>
      <c r="CT13" s="679"/>
      <c r="CU13" s="679"/>
      <c r="CV13" s="679"/>
      <c r="CW13" s="679"/>
      <c r="CX13" s="679"/>
      <c r="CY13" s="680"/>
      <c r="CZ13" s="715">
        <v>7.7</v>
      </c>
      <c r="DA13" s="715"/>
      <c r="DB13" s="715"/>
      <c r="DC13" s="715"/>
      <c r="DD13" s="684">
        <v>321110</v>
      </c>
      <c r="DE13" s="679"/>
      <c r="DF13" s="679"/>
      <c r="DG13" s="679"/>
      <c r="DH13" s="679"/>
      <c r="DI13" s="679"/>
      <c r="DJ13" s="679"/>
      <c r="DK13" s="679"/>
      <c r="DL13" s="679"/>
      <c r="DM13" s="679"/>
      <c r="DN13" s="679"/>
      <c r="DO13" s="679"/>
      <c r="DP13" s="680"/>
      <c r="DQ13" s="684">
        <v>616000</v>
      </c>
      <c r="DR13" s="679"/>
      <c r="DS13" s="679"/>
      <c r="DT13" s="679"/>
      <c r="DU13" s="679"/>
      <c r="DV13" s="679"/>
      <c r="DW13" s="679"/>
      <c r="DX13" s="679"/>
      <c r="DY13" s="679"/>
      <c r="DZ13" s="679"/>
      <c r="EA13" s="679"/>
      <c r="EB13" s="679"/>
      <c r="EC13" s="722"/>
    </row>
    <row r="14" spans="2:143" ht="11.25" customHeight="1" x14ac:dyDescent="0.15">
      <c r="B14" s="675" t="s">
        <v>254</v>
      </c>
      <c r="C14" s="676"/>
      <c r="D14" s="676"/>
      <c r="E14" s="676"/>
      <c r="F14" s="676"/>
      <c r="G14" s="676"/>
      <c r="H14" s="676"/>
      <c r="I14" s="676"/>
      <c r="J14" s="676"/>
      <c r="K14" s="676"/>
      <c r="L14" s="676"/>
      <c r="M14" s="676"/>
      <c r="N14" s="676"/>
      <c r="O14" s="676"/>
      <c r="P14" s="676"/>
      <c r="Q14" s="677"/>
      <c r="R14" s="678">
        <v>13907</v>
      </c>
      <c r="S14" s="679"/>
      <c r="T14" s="679"/>
      <c r="U14" s="679"/>
      <c r="V14" s="679"/>
      <c r="W14" s="679"/>
      <c r="X14" s="679"/>
      <c r="Y14" s="680"/>
      <c r="Z14" s="715">
        <v>0.1</v>
      </c>
      <c r="AA14" s="715"/>
      <c r="AB14" s="715"/>
      <c r="AC14" s="715"/>
      <c r="AD14" s="716">
        <v>13907</v>
      </c>
      <c r="AE14" s="716"/>
      <c r="AF14" s="716"/>
      <c r="AG14" s="716"/>
      <c r="AH14" s="716"/>
      <c r="AI14" s="716"/>
      <c r="AJ14" s="716"/>
      <c r="AK14" s="716"/>
      <c r="AL14" s="681">
        <v>0.4</v>
      </c>
      <c r="AM14" s="682"/>
      <c r="AN14" s="682"/>
      <c r="AO14" s="717"/>
      <c r="AP14" s="675" t="s">
        <v>255</v>
      </c>
      <c r="AQ14" s="676"/>
      <c r="AR14" s="676"/>
      <c r="AS14" s="676"/>
      <c r="AT14" s="676"/>
      <c r="AU14" s="676"/>
      <c r="AV14" s="676"/>
      <c r="AW14" s="676"/>
      <c r="AX14" s="676"/>
      <c r="AY14" s="676"/>
      <c r="AZ14" s="676"/>
      <c r="BA14" s="676"/>
      <c r="BB14" s="676"/>
      <c r="BC14" s="676"/>
      <c r="BD14" s="676"/>
      <c r="BE14" s="676"/>
      <c r="BF14" s="677"/>
      <c r="BG14" s="678">
        <v>15368</v>
      </c>
      <c r="BH14" s="679"/>
      <c r="BI14" s="679"/>
      <c r="BJ14" s="679"/>
      <c r="BK14" s="679"/>
      <c r="BL14" s="679"/>
      <c r="BM14" s="679"/>
      <c r="BN14" s="680"/>
      <c r="BO14" s="715">
        <v>1.8</v>
      </c>
      <c r="BP14" s="715"/>
      <c r="BQ14" s="715"/>
      <c r="BR14" s="715"/>
      <c r="BS14" s="684" t="s">
        <v>256</v>
      </c>
      <c r="BT14" s="679"/>
      <c r="BU14" s="679"/>
      <c r="BV14" s="679"/>
      <c r="BW14" s="679"/>
      <c r="BX14" s="679"/>
      <c r="BY14" s="679"/>
      <c r="BZ14" s="679"/>
      <c r="CA14" s="679"/>
      <c r="CB14" s="722"/>
      <c r="CD14" s="711" t="s">
        <v>257</v>
      </c>
      <c r="CE14" s="712"/>
      <c r="CF14" s="712"/>
      <c r="CG14" s="712"/>
      <c r="CH14" s="712"/>
      <c r="CI14" s="712"/>
      <c r="CJ14" s="712"/>
      <c r="CK14" s="712"/>
      <c r="CL14" s="712"/>
      <c r="CM14" s="712"/>
      <c r="CN14" s="712"/>
      <c r="CO14" s="712"/>
      <c r="CP14" s="712"/>
      <c r="CQ14" s="713"/>
      <c r="CR14" s="678">
        <v>237531</v>
      </c>
      <c r="CS14" s="679"/>
      <c r="CT14" s="679"/>
      <c r="CU14" s="679"/>
      <c r="CV14" s="679"/>
      <c r="CW14" s="679"/>
      <c r="CX14" s="679"/>
      <c r="CY14" s="680"/>
      <c r="CZ14" s="715">
        <v>2.2000000000000002</v>
      </c>
      <c r="DA14" s="715"/>
      <c r="DB14" s="715"/>
      <c r="DC14" s="715"/>
      <c r="DD14" s="684">
        <v>40856</v>
      </c>
      <c r="DE14" s="679"/>
      <c r="DF14" s="679"/>
      <c r="DG14" s="679"/>
      <c r="DH14" s="679"/>
      <c r="DI14" s="679"/>
      <c r="DJ14" s="679"/>
      <c r="DK14" s="679"/>
      <c r="DL14" s="679"/>
      <c r="DM14" s="679"/>
      <c r="DN14" s="679"/>
      <c r="DO14" s="679"/>
      <c r="DP14" s="680"/>
      <c r="DQ14" s="684">
        <v>199206</v>
      </c>
      <c r="DR14" s="679"/>
      <c r="DS14" s="679"/>
      <c r="DT14" s="679"/>
      <c r="DU14" s="679"/>
      <c r="DV14" s="679"/>
      <c r="DW14" s="679"/>
      <c r="DX14" s="679"/>
      <c r="DY14" s="679"/>
      <c r="DZ14" s="679"/>
      <c r="EA14" s="679"/>
      <c r="EB14" s="679"/>
      <c r="EC14" s="722"/>
    </row>
    <row r="15" spans="2:143" ht="11.25" customHeight="1" x14ac:dyDescent="0.15">
      <c r="B15" s="675" t="s">
        <v>258</v>
      </c>
      <c r="C15" s="676"/>
      <c r="D15" s="676"/>
      <c r="E15" s="676"/>
      <c r="F15" s="676"/>
      <c r="G15" s="676"/>
      <c r="H15" s="676"/>
      <c r="I15" s="676"/>
      <c r="J15" s="676"/>
      <c r="K15" s="676"/>
      <c r="L15" s="676"/>
      <c r="M15" s="676"/>
      <c r="N15" s="676"/>
      <c r="O15" s="676"/>
      <c r="P15" s="676"/>
      <c r="Q15" s="677"/>
      <c r="R15" s="678" t="s">
        <v>125</v>
      </c>
      <c r="S15" s="679"/>
      <c r="T15" s="679"/>
      <c r="U15" s="679"/>
      <c r="V15" s="679"/>
      <c r="W15" s="679"/>
      <c r="X15" s="679"/>
      <c r="Y15" s="680"/>
      <c r="Z15" s="715" t="s">
        <v>256</v>
      </c>
      <c r="AA15" s="715"/>
      <c r="AB15" s="715"/>
      <c r="AC15" s="715"/>
      <c r="AD15" s="716" t="s">
        <v>240</v>
      </c>
      <c r="AE15" s="716"/>
      <c r="AF15" s="716"/>
      <c r="AG15" s="716"/>
      <c r="AH15" s="716"/>
      <c r="AI15" s="716"/>
      <c r="AJ15" s="716"/>
      <c r="AK15" s="716"/>
      <c r="AL15" s="681" t="s">
        <v>125</v>
      </c>
      <c r="AM15" s="682"/>
      <c r="AN15" s="682"/>
      <c r="AO15" s="717"/>
      <c r="AP15" s="675" t="s">
        <v>259</v>
      </c>
      <c r="AQ15" s="676"/>
      <c r="AR15" s="676"/>
      <c r="AS15" s="676"/>
      <c r="AT15" s="676"/>
      <c r="AU15" s="676"/>
      <c r="AV15" s="676"/>
      <c r="AW15" s="676"/>
      <c r="AX15" s="676"/>
      <c r="AY15" s="676"/>
      <c r="AZ15" s="676"/>
      <c r="BA15" s="676"/>
      <c r="BB15" s="676"/>
      <c r="BC15" s="676"/>
      <c r="BD15" s="676"/>
      <c r="BE15" s="676"/>
      <c r="BF15" s="677"/>
      <c r="BG15" s="678">
        <v>32944</v>
      </c>
      <c r="BH15" s="679"/>
      <c r="BI15" s="679"/>
      <c r="BJ15" s="679"/>
      <c r="BK15" s="679"/>
      <c r="BL15" s="679"/>
      <c r="BM15" s="679"/>
      <c r="BN15" s="680"/>
      <c r="BO15" s="715">
        <v>3.9</v>
      </c>
      <c r="BP15" s="715"/>
      <c r="BQ15" s="715"/>
      <c r="BR15" s="715"/>
      <c r="BS15" s="684" t="s">
        <v>240</v>
      </c>
      <c r="BT15" s="679"/>
      <c r="BU15" s="679"/>
      <c r="BV15" s="679"/>
      <c r="BW15" s="679"/>
      <c r="BX15" s="679"/>
      <c r="BY15" s="679"/>
      <c r="BZ15" s="679"/>
      <c r="CA15" s="679"/>
      <c r="CB15" s="722"/>
      <c r="CD15" s="711" t="s">
        <v>260</v>
      </c>
      <c r="CE15" s="712"/>
      <c r="CF15" s="712"/>
      <c r="CG15" s="712"/>
      <c r="CH15" s="712"/>
      <c r="CI15" s="712"/>
      <c r="CJ15" s="712"/>
      <c r="CK15" s="712"/>
      <c r="CL15" s="712"/>
      <c r="CM15" s="712"/>
      <c r="CN15" s="712"/>
      <c r="CO15" s="712"/>
      <c r="CP15" s="712"/>
      <c r="CQ15" s="713"/>
      <c r="CR15" s="678">
        <v>660315</v>
      </c>
      <c r="CS15" s="679"/>
      <c r="CT15" s="679"/>
      <c r="CU15" s="679"/>
      <c r="CV15" s="679"/>
      <c r="CW15" s="679"/>
      <c r="CX15" s="679"/>
      <c r="CY15" s="680"/>
      <c r="CZ15" s="715">
        <v>6.2</v>
      </c>
      <c r="DA15" s="715"/>
      <c r="DB15" s="715"/>
      <c r="DC15" s="715"/>
      <c r="DD15" s="684">
        <v>46437</v>
      </c>
      <c r="DE15" s="679"/>
      <c r="DF15" s="679"/>
      <c r="DG15" s="679"/>
      <c r="DH15" s="679"/>
      <c r="DI15" s="679"/>
      <c r="DJ15" s="679"/>
      <c r="DK15" s="679"/>
      <c r="DL15" s="679"/>
      <c r="DM15" s="679"/>
      <c r="DN15" s="679"/>
      <c r="DO15" s="679"/>
      <c r="DP15" s="680"/>
      <c r="DQ15" s="684">
        <v>495052</v>
      </c>
      <c r="DR15" s="679"/>
      <c r="DS15" s="679"/>
      <c r="DT15" s="679"/>
      <c r="DU15" s="679"/>
      <c r="DV15" s="679"/>
      <c r="DW15" s="679"/>
      <c r="DX15" s="679"/>
      <c r="DY15" s="679"/>
      <c r="DZ15" s="679"/>
      <c r="EA15" s="679"/>
      <c r="EB15" s="679"/>
      <c r="EC15" s="722"/>
    </row>
    <row r="16" spans="2:143" ht="11.25" customHeight="1" x14ac:dyDescent="0.15">
      <c r="B16" s="675" t="s">
        <v>261</v>
      </c>
      <c r="C16" s="676"/>
      <c r="D16" s="676"/>
      <c r="E16" s="676"/>
      <c r="F16" s="676"/>
      <c r="G16" s="676"/>
      <c r="H16" s="676"/>
      <c r="I16" s="676"/>
      <c r="J16" s="676"/>
      <c r="K16" s="676"/>
      <c r="L16" s="676"/>
      <c r="M16" s="676"/>
      <c r="N16" s="676"/>
      <c r="O16" s="676"/>
      <c r="P16" s="676"/>
      <c r="Q16" s="677"/>
      <c r="R16" s="678">
        <v>4016</v>
      </c>
      <c r="S16" s="679"/>
      <c r="T16" s="679"/>
      <c r="U16" s="679"/>
      <c r="V16" s="679"/>
      <c r="W16" s="679"/>
      <c r="X16" s="679"/>
      <c r="Y16" s="680"/>
      <c r="Z16" s="715">
        <v>0</v>
      </c>
      <c r="AA16" s="715"/>
      <c r="AB16" s="715"/>
      <c r="AC16" s="715"/>
      <c r="AD16" s="716">
        <v>4016</v>
      </c>
      <c r="AE16" s="716"/>
      <c r="AF16" s="716"/>
      <c r="AG16" s="716"/>
      <c r="AH16" s="716"/>
      <c r="AI16" s="716"/>
      <c r="AJ16" s="716"/>
      <c r="AK16" s="716"/>
      <c r="AL16" s="681">
        <v>0.1</v>
      </c>
      <c r="AM16" s="682"/>
      <c r="AN16" s="682"/>
      <c r="AO16" s="717"/>
      <c r="AP16" s="675" t="s">
        <v>262</v>
      </c>
      <c r="AQ16" s="676"/>
      <c r="AR16" s="676"/>
      <c r="AS16" s="676"/>
      <c r="AT16" s="676"/>
      <c r="AU16" s="676"/>
      <c r="AV16" s="676"/>
      <c r="AW16" s="676"/>
      <c r="AX16" s="676"/>
      <c r="AY16" s="676"/>
      <c r="AZ16" s="676"/>
      <c r="BA16" s="676"/>
      <c r="BB16" s="676"/>
      <c r="BC16" s="676"/>
      <c r="BD16" s="676"/>
      <c r="BE16" s="676"/>
      <c r="BF16" s="677"/>
      <c r="BG16" s="678" t="s">
        <v>240</v>
      </c>
      <c r="BH16" s="679"/>
      <c r="BI16" s="679"/>
      <c r="BJ16" s="679"/>
      <c r="BK16" s="679"/>
      <c r="BL16" s="679"/>
      <c r="BM16" s="679"/>
      <c r="BN16" s="680"/>
      <c r="BO16" s="715" t="s">
        <v>125</v>
      </c>
      <c r="BP16" s="715"/>
      <c r="BQ16" s="715"/>
      <c r="BR16" s="715"/>
      <c r="BS16" s="684" t="s">
        <v>125</v>
      </c>
      <c r="BT16" s="679"/>
      <c r="BU16" s="679"/>
      <c r="BV16" s="679"/>
      <c r="BW16" s="679"/>
      <c r="BX16" s="679"/>
      <c r="BY16" s="679"/>
      <c r="BZ16" s="679"/>
      <c r="CA16" s="679"/>
      <c r="CB16" s="722"/>
      <c r="CD16" s="711" t="s">
        <v>263</v>
      </c>
      <c r="CE16" s="712"/>
      <c r="CF16" s="712"/>
      <c r="CG16" s="712"/>
      <c r="CH16" s="712"/>
      <c r="CI16" s="712"/>
      <c r="CJ16" s="712"/>
      <c r="CK16" s="712"/>
      <c r="CL16" s="712"/>
      <c r="CM16" s="712"/>
      <c r="CN16" s="712"/>
      <c r="CO16" s="712"/>
      <c r="CP16" s="712"/>
      <c r="CQ16" s="713"/>
      <c r="CR16" s="678" t="s">
        <v>240</v>
      </c>
      <c r="CS16" s="679"/>
      <c r="CT16" s="679"/>
      <c r="CU16" s="679"/>
      <c r="CV16" s="679"/>
      <c r="CW16" s="679"/>
      <c r="CX16" s="679"/>
      <c r="CY16" s="680"/>
      <c r="CZ16" s="715" t="s">
        <v>125</v>
      </c>
      <c r="DA16" s="715"/>
      <c r="DB16" s="715"/>
      <c r="DC16" s="715"/>
      <c r="DD16" s="684" t="s">
        <v>240</v>
      </c>
      <c r="DE16" s="679"/>
      <c r="DF16" s="679"/>
      <c r="DG16" s="679"/>
      <c r="DH16" s="679"/>
      <c r="DI16" s="679"/>
      <c r="DJ16" s="679"/>
      <c r="DK16" s="679"/>
      <c r="DL16" s="679"/>
      <c r="DM16" s="679"/>
      <c r="DN16" s="679"/>
      <c r="DO16" s="679"/>
      <c r="DP16" s="680"/>
      <c r="DQ16" s="684" t="s">
        <v>240</v>
      </c>
      <c r="DR16" s="679"/>
      <c r="DS16" s="679"/>
      <c r="DT16" s="679"/>
      <c r="DU16" s="679"/>
      <c r="DV16" s="679"/>
      <c r="DW16" s="679"/>
      <c r="DX16" s="679"/>
      <c r="DY16" s="679"/>
      <c r="DZ16" s="679"/>
      <c r="EA16" s="679"/>
      <c r="EB16" s="679"/>
      <c r="EC16" s="722"/>
    </row>
    <row r="17" spans="2:133" ht="11.25" customHeight="1" x14ac:dyDescent="0.15">
      <c r="B17" s="675" t="s">
        <v>264</v>
      </c>
      <c r="C17" s="676"/>
      <c r="D17" s="676"/>
      <c r="E17" s="676"/>
      <c r="F17" s="676"/>
      <c r="G17" s="676"/>
      <c r="H17" s="676"/>
      <c r="I17" s="676"/>
      <c r="J17" s="676"/>
      <c r="K17" s="676"/>
      <c r="L17" s="676"/>
      <c r="M17" s="676"/>
      <c r="N17" s="676"/>
      <c r="O17" s="676"/>
      <c r="P17" s="676"/>
      <c r="Q17" s="677"/>
      <c r="R17" s="678">
        <v>24674</v>
      </c>
      <c r="S17" s="679"/>
      <c r="T17" s="679"/>
      <c r="U17" s="679"/>
      <c r="V17" s="679"/>
      <c r="W17" s="679"/>
      <c r="X17" s="679"/>
      <c r="Y17" s="680"/>
      <c r="Z17" s="715">
        <v>0.2</v>
      </c>
      <c r="AA17" s="715"/>
      <c r="AB17" s="715"/>
      <c r="AC17" s="715"/>
      <c r="AD17" s="716">
        <v>24674</v>
      </c>
      <c r="AE17" s="716"/>
      <c r="AF17" s="716"/>
      <c r="AG17" s="716"/>
      <c r="AH17" s="716"/>
      <c r="AI17" s="716"/>
      <c r="AJ17" s="716"/>
      <c r="AK17" s="716"/>
      <c r="AL17" s="681">
        <v>0.7</v>
      </c>
      <c r="AM17" s="682"/>
      <c r="AN17" s="682"/>
      <c r="AO17" s="717"/>
      <c r="AP17" s="675" t="s">
        <v>265</v>
      </c>
      <c r="AQ17" s="676"/>
      <c r="AR17" s="676"/>
      <c r="AS17" s="676"/>
      <c r="AT17" s="676"/>
      <c r="AU17" s="676"/>
      <c r="AV17" s="676"/>
      <c r="AW17" s="676"/>
      <c r="AX17" s="676"/>
      <c r="AY17" s="676"/>
      <c r="AZ17" s="676"/>
      <c r="BA17" s="676"/>
      <c r="BB17" s="676"/>
      <c r="BC17" s="676"/>
      <c r="BD17" s="676"/>
      <c r="BE17" s="676"/>
      <c r="BF17" s="677"/>
      <c r="BG17" s="678" t="s">
        <v>240</v>
      </c>
      <c r="BH17" s="679"/>
      <c r="BI17" s="679"/>
      <c r="BJ17" s="679"/>
      <c r="BK17" s="679"/>
      <c r="BL17" s="679"/>
      <c r="BM17" s="679"/>
      <c r="BN17" s="680"/>
      <c r="BO17" s="715" t="s">
        <v>240</v>
      </c>
      <c r="BP17" s="715"/>
      <c r="BQ17" s="715"/>
      <c r="BR17" s="715"/>
      <c r="BS17" s="684" t="s">
        <v>125</v>
      </c>
      <c r="BT17" s="679"/>
      <c r="BU17" s="679"/>
      <c r="BV17" s="679"/>
      <c r="BW17" s="679"/>
      <c r="BX17" s="679"/>
      <c r="BY17" s="679"/>
      <c r="BZ17" s="679"/>
      <c r="CA17" s="679"/>
      <c r="CB17" s="722"/>
      <c r="CD17" s="711" t="s">
        <v>266</v>
      </c>
      <c r="CE17" s="712"/>
      <c r="CF17" s="712"/>
      <c r="CG17" s="712"/>
      <c r="CH17" s="712"/>
      <c r="CI17" s="712"/>
      <c r="CJ17" s="712"/>
      <c r="CK17" s="712"/>
      <c r="CL17" s="712"/>
      <c r="CM17" s="712"/>
      <c r="CN17" s="712"/>
      <c r="CO17" s="712"/>
      <c r="CP17" s="712"/>
      <c r="CQ17" s="713"/>
      <c r="CR17" s="678">
        <v>765158</v>
      </c>
      <c r="CS17" s="679"/>
      <c r="CT17" s="679"/>
      <c r="CU17" s="679"/>
      <c r="CV17" s="679"/>
      <c r="CW17" s="679"/>
      <c r="CX17" s="679"/>
      <c r="CY17" s="680"/>
      <c r="CZ17" s="715">
        <v>7.2</v>
      </c>
      <c r="DA17" s="715"/>
      <c r="DB17" s="715"/>
      <c r="DC17" s="715"/>
      <c r="DD17" s="684" t="s">
        <v>240</v>
      </c>
      <c r="DE17" s="679"/>
      <c r="DF17" s="679"/>
      <c r="DG17" s="679"/>
      <c r="DH17" s="679"/>
      <c r="DI17" s="679"/>
      <c r="DJ17" s="679"/>
      <c r="DK17" s="679"/>
      <c r="DL17" s="679"/>
      <c r="DM17" s="679"/>
      <c r="DN17" s="679"/>
      <c r="DO17" s="679"/>
      <c r="DP17" s="680"/>
      <c r="DQ17" s="684">
        <v>737726</v>
      </c>
      <c r="DR17" s="679"/>
      <c r="DS17" s="679"/>
      <c r="DT17" s="679"/>
      <c r="DU17" s="679"/>
      <c r="DV17" s="679"/>
      <c r="DW17" s="679"/>
      <c r="DX17" s="679"/>
      <c r="DY17" s="679"/>
      <c r="DZ17" s="679"/>
      <c r="EA17" s="679"/>
      <c r="EB17" s="679"/>
      <c r="EC17" s="722"/>
    </row>
    <row r="18" spans="2:133" ht="11.25" customHeight="1" x14ac:dyDescent="0.15">
      <c r="B18" s="675" t="s">
        <v>267</v>
      </c>
      <c r="C18" s="676"/>
      <c r="D18" s="676"/>
      <c r="E18" s="676"/>
      <c r="F18" s="676"/>
      <c r="G18" s="676"/>
      <c r="H18" s="676"/>
      <c r="I18" s="676"/>
      <c r="J18" s="676"/>
      <c r="K18" s="676"/>
      <c r="L18" s="676"/>
      <c r="M18" s="676"/>
      <c r="N18" s="676"/>
      <c r="O18" s="676"/>
      <c r="P18" s="676"/>
      <c r="Q18" s="677"/>
      <c r="R18" s="678">
        <v>1716</v>
      </c>
      <c r="S18" s="679"/>
      <c r="T18" s="679"/>
      <c r="U18" s="679"/>
      <c r="V18" s="679"/>
      <c r="W18" s="679"/>
      <c r="X18" s="679"/>
      <c r="Y18" s="680"/>
      <c r="Z18" s="715">
        <v>0</v>
      </c>
      <c r="AA18" s="715"/>
      <c r="AB18" s="715"/>
      <c r="AC18" s="715"/>
      <c r="AD18" s="716">
        <v>1716</v>
      </c>
      <c r="AE18" s="716"/>
      <c r="AF18" s="716"/>
      <c r="AG18" s="716"/>
      <c r="AH18" s="716"/>
      <c r="AI18" s="716"/>
      <c r="AJ18" s="716"/>
      <c r="AK18" s="716"/>
      <c r="AL18" s="681">
        <v>0</v>
      </c>
      <c r="AM18" s="682"/>
      <c r="AN18" s="682"/>
      <c r="AO18" s="717"/>
      <c r="AP18" s="675" t="s">
        <v>268</v>
      </c>
      <c r="AQ18" s="676"/>
      <c r="AR18" s="676"/>
      <c r="AS18" s="676"/>
      <c r="AT18" s="676"/>
      <c r="AU18" s="676"/>
      <c r="AV18" s="676"/>
      <c r="AW18" s="676"/>
      <c r="AX18" s="676"/>
      <c r="AY18" s="676"/>
      <c r="AZ18" s="676"/>
      <c r="BA18" s="676"/>
      <c r="BB18" s="676"/>
      <c r="BC18" s="676"/>
      <c r="BD18" s="676"/>
      <c r="BE18" s="676"/>
      <c r="BF18" s="677"/>
      <c r="BG18" s="678" t="s">
        <v>125</v>
      </c>
      <c r="BH18" s="679"/>
      <c r="BI18" s="679"/>
      <c r="BJ18" s="679"/>
      <c r="BK18" s="679"/>
      <c r="BL18" s="679"/>
      <c r="BM18" s="679"/>
      <c r="BN18" s="680"/>
      <c r="BO18" s="715" t="s">
        <v>125</v>
      </c>
      <c r="BP18" s="715"/>
      <c r="BQ18" s="715"/>
      <c r="BR18" s="715"/>
      <c r="BS18" s="684" t="s">
        <v>240</v>
      </c>
      <c r="BT18" s="679"/>
      <c r="BU18" s="679"/>
      <c r="BV18" s="679"/>
      <c r="BW18" s="679"/>
      <c r="BX18" s="679"/>
      <c r="BY18" s="679"/>
      <c r="BZ18" s="679"/>
      <c r="CA18" s="679"/>
      <c r="CB18" s="722"/>
      <c r="CD18" s="711" t="s">
        <v>269</v>
      </c>
      <c r="CE18" s="712"/>
      <c r="CF18" s="712"/>
      <c r="CG18" s="712"/>
      <c r="CH18" s="712"/>
      <c r="CI18" s="712"/>
      <c r="CJ18" s="712"/>
      <c r="CK18" s="712"/>
      <c r="CL18" s="712"/>
      <c r="CM18" s="712"/>
      <c r="CN18" s="712"/>
      <c r="CO18" s="712"/>
      <c r="CP18" s="712"/>
      <c r="CQ18" s="713"/>
      <c r="CR18" s="678">
        <v>2783</v>
      </c>
      <c r="CS18" s="679"/>
      <c r="CT18" s="679"/>
      <c r="CU18" s="679"/>
      <c r="CV18" s="679"/>
      <c r="CW18" s="679"/>
      <c r="CX18" s="679"/>
      <c r="CY18" s="680"/>
      <c r="CZ18" s="715">
        <v>0</v>
      </c>
      <c r="DA18" s="715"/>
      <c r="DB18" s="715"/>
      <c r="DC18" s="715"/>
      <c r="DD18" s="684">
        <v>2783</v>
      </c>
      <c r="DE18" s="679"/>
      <c r="DF18" s="679"/>
      <c r="DG18" s="679"/>
      <c r="DH18" s="679"/>
      <c r="DI18" s="679"/>
      <c r="DJ18" s="679"/>
      <c r="DK18" s="679"/>
      <c r="DL18" s="679"/>
      <c r="DM18" s="679"/>
      <c r="DN18" s="679"/>
      <c r="DO18" s="679"/>
      <c r="DP18" s="680"/>
      <c r="DQ18" s="684">
        <v>2783</v>
      </c>
      <c r="DR18" s="679"/>
      <c r="DS18" s="679"/>
      <c r="DT18" s="679"/>
      <c r="DU18" s="679"/>
      <c r="DV18" s="679"/>
      <c r="DW18" s="679"/>
      <c r="DX18" s="679"/>
      <c r="DY18" s="679"/>
      <c r="DZ18" s="679"/>
      <c r="EA18" s="679"/>
      <c r="EB18" s="679"/>
      <c r="EC18" s="722"/>
    </row>
    <row r="19" spans="2:133" ht="11.25" customHeight="1" x14ac:dyDescent="0.15">
      <c r="B19" s="675" t="s">
        <v>270</v>
      </c>
      <c r="C19" s="676"/>
      <c r="D19" s="676"/>
      <c r="E19" s="676"/>
      <c r="F19" s="676"/>
      <c r="G19" s="676"/>
      <c r="H19" s="676"/>
      <c r="I19" s="676"/>
      <c r="J19" s="676"/>
      <c r="K19" s="676"/>
      <c r="L19" s="676"/>
      <c r="M19" s="676"/>
      <c r="N19" s="676"/>
      <c r="O19" s="676"/>
      <c r="P19" s="676"/>
      <c r="Q19" s="677"/>
      <c r="R19" s="678">
        <v>2059</v>
      </c>
      <c r="S19" s="679"/>
      <c r="T19" s="679"/>
      <c r="U19" s="679"/>
      <c r="V19" s="679"/>
      <c r="W19" s="679"/>
      <c r="X19" s="679"/>
      <c r="Y19" s="680"/>
      <c r="Z19" s="715">
        <v>0</v>
      </c>
      <c r="AA19" s="715"/>
      <c r="AB19" s="715"/>
      <c r="AC19" s="715"/>
      <c r="AD19" s="716">
        <v>2059</v>
      </c>
      <c r="AE19" s="716"/>
      <c r="AF19" s="716"/>
      <c r="AG19" s="716"/>
      <c r="AH19" s="716"/>
      <c r="AI19" s="716"/>
      <c r="AJ19" s="716"/>
      <c r="AK19" s="716"/>
      <c r="AL19" s="681">
        <v>0.1</v>
      </c>
      <c r="AM19" s="682"/>
      <c r="AN19" s="682"/>
      <c r="AO19" s="717"/>
      <c r="AP19" s="675" t="s">
        <v>271</v>
      </c>
      <c r="AQ19" s="676"/>
      <c r="AR19" s="676"/>
      <c r="AS19" s="676"/>
      <c r="AT19" s="676"/>
      <c r="AU19" s="676"/>
      <c r="AV19" s="676"/>
      <c r="AW19" s="676"/>
      <c r="AX19" s="676"/>
      <c r="AY19" s="676"/>
      <c r="AZ19" s="676"/>
      <c r="BA19" s="676"/>
      <c r="BB19" s="676"/>
      <c r="BC19" s="676"/>
      <c r="BD19" s="676"/>
      <c r="BE19" s="676"/>
      <c r="BF19" s="677"/>
      <c r="BG19" s="678">
        <v>4015</v>
      </c>
      <c r="BH19" s="679"/>
      <c r="BI19" s="679"/>
      <c r="BJ19" s="679"/>
      <c r="BK19" s="679"/>
      <c r="BL19" s="679"/>
      <c r="BM19" s="679"/>
      <c r="BN19" s="680"/>
      <c r="BO19" s="715">
        <v>0.5</v>
      </c>
      <c r="BP19" s="715"/>
      <c r="BQ19" s="715"/>
      <c r="BR19" s="715"/>
      <c r="BS19" s="684" t="s">
        <v>125</v>
      </c>
      <c r="BT19" s="679"/>
      <c r="BU19" s="679"/>
      <c r="BV19" s="679"/>
      <c r="BW19" s="679"/>
      <c r="BX19" s="679"/>
      <c r="BY19" s="679"/>
      <c r="BZ19" s="679"/>
      <c r="CA19" s="679"/>
      <c r="CB19" s="722"/>
      <c r="CD19" s="711" t="s">
        <v>272</v>
      </c>
      <c r="CE19" s="712"/>
      <c r="CF19" s="712"/>
      <c r="CG19" s="712"/>
      <c r="CH19" s="712"/>
      <c r="CI19" s="712"/>
      <c r="CJ19" s="712"/>
      <c r="CK19" s="712"/>
      <c r="CL19" s="712"/>
      <c r="CM19" s="712"/>
      <c r="CN19" s="712"/>
      <c r="CO19" s="712"/>
      <c r="CP19" s="712"/>
      <c r="CQ19" s="713"/>
      <c r="CR19" s="678" t="s">
        <v>240</v>
      </c>
      <c r="CS19" s="679"/>
      <c r="CT19" s="679"/>
      <c r="CU19" s="679"/>
      <c r="CV19" s="679"/>
      <c r="CW19" s="679"/>
      <c r="CX19" s="679"/>
      <c r="CY19" s="680"/>
      <c r="CZ19" s="715" t="s">
        <v>240</v>
      </c>
      <c r="DA19" s="715"/>
      <c r="DB19" s="715"/>
      <c r="DC19" s="715"/>
      <c r="DD19" s="684" t="s">
        <v>171</v>
      </c>
      <c r="DE19" s="679"/>
      <c r="DF19" s="679"/>
      <c r="DG19" s="679"/>
      <c r="DH19" s="679"/>
      <c r="DI19" s="679"/>
      <c r="DJ19" s="679"/>
      <c r="DK19" s="679"/>
      <c r="DL19" s="679"/>
      <c r="DM19" s="679"/>
      <c r="DN19" s="679"/>
      <c r="DO19" s="679"/>
      <c r="DP19" s="680"/>
      <c r="DQ19" s="684" t="s">
        <v>125</v>
      </c>
      <c r="DR19" s="679"/>
      <c r="DS19" s="679"/>
      <c r="DT19" s="679"/>
      <c r="DU19" s="679"/>
      <c r="DV19" s="679"/>
      <c r="DW19" s="679"/>
      <c r="DX19" s="679"/>
      <c r="DY19" s="679"/>
      <c r="DZ19" s="679"/>
      <c r="EA19" s="679"/>
      <c r="EB19" s="679"/>
      <c r="EC19" s="722"/>
    </row>
    <row r="20" spans="2:133" ht="11.25" customHeight="1" x14ac:dyDescent="0.15">
      <c r="B20" s="675" t="s">
        <v>273</v>
      </c>
      <c r="C20" s="676"/>
      <c r="D20" s="676"/>
      <c r="E20" s="676"/>
      <c r="F20" s="676"/>
      <c r="G20" s="676"/>
      <c r="H20" s="676"/>
      <c r="I20" s="676"/>
      <c r="J20" s="676"/>
      <c r="K20" s="676"/>
      <c r="L20" s="676"/>
      <c r="M20" s="676"/>
      <c r="N20" s="676"/>
      <c r="O20" s="676"/>
      <c r="P20" s="676"/>
      <c r="Q20" s="677"/>
      <c r="R20" s="678">
        <v>110</v>
      </c>
      <c r="S20" s="679"/>
      <c r="T20" s="679"/>
      <c r="U20" s="679"/>
      <c r="V20" s="679"/>
      <c r="W20" s="679"/>
      <c r="X20" s="679"/>
      <c r="Y20" s="680"/>
      <c r="Z20" s="715">
        <v>0</v>
      </c>
      <c r="AA20" s="715"/>
      <c r="AB20" s="715"/>
      <c r="AC20" s="715"/>
      <c r="AD20" s="716">
        <v>110</v>
      </c>
      <c r="AE20" s="716"/>
      <c r="AF20" s="716"/>
      <c r="AG20" s="716"/>
      <c r="AH20" s="716"/>
      <c r="AI20" s="716"/>
      <c r="AJ20" s="716"/>
      <c r="AK20" s="716"/>
      <c r="AL20" s="681">
        <v>0</v>
      </c>
      <c r="AM20" s="682"/>
      <c r="AN20" s="682"/>
      <c r="AO20" s="717"/>
      <c r="AP20" s="675" t="s">
        <v>274</v>
      </c>
      <c r="AQ20" s="676"/>
      <c r="AR20" s="676"/>
      <c r="AS20" s="676"/>
      <c r="AT20" s="676"/>
      <c r="AU20" s="676"/>
      <c r="AV20" s="676"/>
      <c r="AW20" s="676"/>
      <c r="AX20" s="676"/>
      <c r="AY20" s="676"/>
      <c r="AZ20" s="676"/>
      <c r="BA20" s="676"/>
      <c r="BB20" s="676"/>
      <c r="BC20" s="676"/>
      <c r="BD20" s="676"/>
      <c r="BE20" s="676"/>
      <c r="BF20" s="677"/>
      <c r="BG20" s="678">
        <v>4015</v>
      </c>
      <c r="BH20" s="679"/>
      <c r="BI20" s="679"/>
      <c r="BJ20" s="679"/>
      <c r="BK20" s="679"/>
      <c r="BL20" s="679"/>
      <c r="BM20" s="679"/>
      <c r="BN20" s="680"/>
      <c r="BO20" s="715">
        <v>0.5</v>
      </c>
      <c r="BP20" s="715"/>
      <c r="BQ20" s="715"/>
      <c r="BR20" s="715"/>
      <c r="BS20" s="684" t="s">
        <v>240</v>
      </c>
      <c r="BT20" s="679"/>
      <c r="BU20" s="679"/>
      <c r="BV20" s="679"/>
      <c r="BW20" s="679"/>
      <c r="BX20" s="679"/>
      <c r="BY20" s="679"/>
      <c r="BZ20" s="679"/>
      <c r="CA20" s="679"/>
      <c r="CB20" s="722"/>
      <c r="CD20" s="711" t="s">
        <v>275</v>
      </c>
      <c r="CE20" s="712"/>
      <c r="CF20" s="712"/>
      <c r="CG20" s="712"/>
      <c r="CH20" s="712"/>
      <c r="CI20" s="712"/>
      <c r="CJ20" s="712"/>
      <c r="CK20" s="712"/>
      <c r="CL20" s="712"/>
      <c r="CM20" s="712"/>
      <c r="CN20" s="712"/>
      <c r="CO20" s="712"/>
      <c r="CP20" s="712"/>
      <c r="CQ20" s="713"/>
      <c r="CR20" s="678">
        <v>10673888</v>
      </c>
      <c r="CS20" s="679"/>
      <c r="CT20" s="679"/>
      <c r="CU20" s="679"/>
      <c r="CV20" s="679"/>
      <c r="CW20" s="679"/>
      <c r="CX20" s="679"/>
      <c r="CY20" s="680"/>
      <c r="CZ20" s="715">
        <v>100</v>
      </c>
      <c r="DA20" s="715"/>
      <c r="DB20" s="715"/>
      <c r="DC20" s="715"/>
      <c r="DD20" s="684">
        <v>3475133</v>
      </c>
      <c r="DE20" s="679"/>
      <c r="DF20" s="679"/>
      <c r="DG20" s="679"/>
      <c r="DH20" s="679"/>
      <c r="DI20" s="679"/>
      <c r="DJ20" s="679"/>
      <c r="DK20" s="679"/>
      <c r="DL20" s="679"/>
      <c r="DM20" s="679"/>
      <c r="DN20" s="679"/>
      <c r="DO20" s="679"/>
      <c r="DP20" s="680"/>
      <c r="DQ20" s="684">
        <v>5603154</v>
      </c>
      <c r="DR20" s="679"/>
      <c r="DS20" s="679"/>
      <c r="DT20" s="679"/>
      <c r="DU20" s="679"/>
      <c r="DV20" s="679"/>
      <c r="DW20" s="679"/>
      <c r="DX20" s="679"/>
      <c r="DY20" s="679"/>
      <c r="DZ20" s="679"/>
      <c r="EA20" s="679"/>
      <c r="EB20" s="679"/>
      <c r="EC20" s="722"/>
    </row>
    <row r="21" spans="2:133" ht="11.25" customHeight="1" x14ac:dyDescent="0.15">
      <c r="B21" s="675" t="s">
        <v>276</v>
      </c>
      <c r="C21" s="676"/>
      <c r="D21" s="676"/>
      <c r="E21" s="676"/>
      <c r="F21" s="676"/>
      <c r="G21" s="676"/>
      <c r="H21" s="676"/>
      <c r="I21" s="676"/>
      <c r="J21" s="676"/>
      <c r="K21" s="676"/>
      <c r="L21" s="676"/>
      <c r="M21" s="676"/>
      <c r="N21" s="676"/>
      <c r="O21" s="676"/>
      <c r="P21" s="676"/>
      <c r="Q21" s="677"/>
      <c r="R21" s="678">
        <v>20789</v>
      </c>
      <c r="S21" s="679"/>
      <c r="T21" s="679"/>
      <c r="U21" s="679"/>
      <c r="V21" s="679"/>
      <c r="W21" s="679"/>
      <c r="X21" s="679"/>
      <c r="Y21" s="680"/>
      <c r="Z21" s="715">
        <v>0.2</v>
      </c>
      <c r="AA21" s="715"/>
      <c r="AB21" s="715"/>
      <c r="AC21" s="715"/>
      <c r="AD21" s="716">
        <v>20789</v>
      </c>
      <c r="AE21" s="716"/>
      <c r="AF21" s="716"/>
      <c r="AG21" s="716"/>
      <c r="AH21" s="716"/>
      <c r="AI21" s="716"/>
      <c r="AJ21" s="716"/>
      <c r="AK21" s="716"/>
      <c r="AL21" s="681">
        <v>0.6</v>
      </c>
      <c r="AM21" s="682"/>
      <c r="AN21" s="682"/>
      <c r="AO21" s="717"/>
      <c r="AP21" s="773" t="s">
        <v>277</v>
      </c>
      <c r="AQ21" s="780"/>
      <c r="AR21" s="780"/>
      <c r="AS21" s="780"/>
      <c r="AT21" s="780"/>
      <c r="AU21" s="780"/>
      <c r="AV21" s="780"/>
      <c r="AW21" s="780"/>
      <c r="AX21" s="780"/>
      <c r="AY21" s="780"/>
      <c r="AZ21" s="780"/>
      <c r="BA21" s="780"/>
      <c r="BB21" s="780"/>
      <c r="BC21" s="780"/>
      <c r="BD21" s="780"/>
      <c r="BE21" s="780"/>
      <c r="BF21" s="775"/>
      <c r="BG21" s="678">
        <v>4015</v>
      </c>
      <c r="BH21" s="679"/>
      <c r="BI21" s="679"/>
      <c r="BJ21" s="679"/>
      <c r="BK21" s="679"/>
      <c r="BL21" s="679"/>
      <c r="BM21" s="679"/>
      <c r="BN21" s="680"/>
      <c r="BO21" s="715">
        <v>0.5</v>
      </c>
      <c r="BP21" s="715"/>
      <c r="BQ21" s="715"/>
      <c r="BR21" s="715"/>
      <c r="BS21" s="684" t="s">
        <v>240</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278</v>
      </c>
      <c r="C22" s="676"/>
      <c r="D22" s="676"/>
      <c r="E22" s="676"/>
      <c r="F22" s="676"/>
      <c r="G22" s="676"/>
      <c r="H22" s="676"/>
      <c r="I22" s="676"/>
      <c r="J22" s="676"/>
      <c r="K22" s="676"/>
      <c r="L22" s="676"/>
      <c r="M22" s="676"/>
      <c r="N22" s="676"/>
      <c r="O22" s="676"/>
      <c r="P22" s="676"/>
      <c r="Q22" s="677"/>
      <c r="R22" s="678">
        <v>2895529</v>
      </c>
      <c r="S22" s="679"/>
      <c r="T22" s="679"/>
      <c r="U22" s="679"/>
      <c r="V22" s="679"/>
      <c r="W22" s="679"/>
      <c r="X22" s="679"/>
      <c r="Y22" s="680"/>
      <c r="Z22" s="715">
        <v>26.1</v>
      </c>
      <c r="AA22" s="715"/>
      <c r="AB22" s="715"/>
      <c r="AC22" s="715"/>
      <c r="AD22" s="716">
        <v>2601968</v>
      </c>
      <c r="AE22" s="716"/>
      <c r="AF22" s="716"/>
      <c r="AG22" s="716"/>
      <c r="AH22" s="716"/>
      <c r="AI22" s="716"/>
      <c r="AJ22" s="716"/>
      <c r="AK22" s="716"/>
      <c r="AL22" s="681">
        <v>69.599999999999994</v>
      </c>
      <c r="AM22" s="682"/>
      <c r="AN22" s="682"/>
      <c r="AO22" s="717"/>
      <c r="AP22" s="773" t="s">
        <v>279</v>
      </c>
      <c r="AQ22" s="780"/>
      <c r="AR22" s="780"/>
      <c r="AS22" s="780"/>
      <c r="AT22" s="780"/>
      <c r="AU22" s="780"/>
      <c r="AV22" s="780"/>
      <c r="AW22" s="780"/>
      <c r="AX22" s="780"/>
      <c r="AY22" s="780"/>
      <c r="AZ22" s="780"/>
      <c r="BA22" s="780"/>
      <c r="BB22" s="780"/>
      <c r="BC22" s="780"/>
      <c r="BD22" s="780"/>
      <c r="BE22" s="780"/>
      <c r="BF22" s="775"/>
      <c r="BG22" s="678" t="s">
        <v>125</v>
      </c>
      <c r="BH22" s="679"/>
      <c r="BI22" s="679"/>
      <c r="BJ22" s="679"/>
      <c r="BK22" s="679"/>
      <c r="BL22" s="679"/>
      <c r="BM22" s="679"/>
      <c r="BN22" s="680"/>
      <c r="BO22" s="715" t="s">
        <v>240</v>
      </c>
      <c r="BP22" s="715"/>
      <c r="BQ22" s="715"/>
      <c r="BR22" s="715"/>
      <c r="BS22" s="684" t="s">
        <v>125</v>
      </c>
      <c r="BT22" s="679"/>
      <c r="BU22" s="679"/>
      <c r="BV22" s="679"/>
      <c r="BW22" s="679"/>
      <c r="BX22" s="679"/>
      <c r="BY22" s="679"/>
      <c r="BZ22" s="679"/>
      <c r="CA22" s="679"/>
      <c r="CB22" s="722"/>
      <c r="CD22" s="782" t="s">
        <v>280</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281</v>
      </c>
      <c r="C23" s="676"/>
      <c r="D23" s="676"/>
      <c r="E23" s="676"/>
      <c r="F23" s="676"/>
      <c r="G23" s="676"/>
      <c r="H23" s="676"/>
      <c r="I23" s="676"/>
      <c r="J23" s="676"/>
      <c r="K23" s="676"/>
      <c r="L23" s="676"/>
      <c r="M23" s="676"/>
      <c r="N23" s="676"/>
      <c r="O23" s="676"/>
      <c r="P23" s="676"/>
      <c r="Q23" s="677"/>
      <c r="R23" s="678">
        <v>2601968</v>
      </c>
      <c r="S23" s="679"/>
      <c r="T23" s="679"/>
      <c r="U23" s="679"/>
      <c r="V23" s="679"/>
      <c r="W23" s="679"/>
      <c r="X23" s="679"/>
      <c r="Y23" s="680"/>
      <c r="Z23" s="715">
        <v>23.5</v>
      </c>
      <c r="AA23" s="715"/>
      <c r="AB23" s="715"/>
      <c r="AC23" s="715"/>
      <c r="AD23" s="716">
        <v>2601968</v>
      </c>
      <c r="AE23" s="716"/>
      <c r="AF23" s="716"/>
      <c r="AG23" s="716"/>
      <c r="AH23" s="716"/>
      <c r="AI23" s="716"/>
      <c r="AJ23" s="716"/>
      <c r="AK23" s="716"/>
      <c r="AL23" s="681">
        <v>69.599999999999994</v>
      </c>
      <c r="AM23" s="682"/>
      <c r="AN23" s="682"/>
      <c r="AO23" s="717"/>
      <c r="AP23" s="773" t="s">
        <v>282</v>
      </c>
      <c r="AQ23" s="780"/>
      <c r="AR23" s="780"/>
      <c r="AS23" s="780"/>
      <c r="AT23" s="780"/>
      <c r="AU23" s="780"/>
      <c r="AV23" s="780"/>
      <c r="AW23" s="780"/>
      <c r="AX23" s="780"/>
      <c r="AY23" s="780"/>
      <c r="AZ23" s="780"/>
      <c r="BA23" s="780"/>
      <c r="BB23" s="780"/>
      <c r="BC23" s="780"/>
      <c r="BD23" s="780"/>
      <c r="BE23" s="780"/>
      <c r="BF23" s="775"/>
      <c r="BG23" s="678" t="s">
        <v>240</v>
      </c>
      <c r="BH23" s="679"/>
      <c r="BI23" s="679"/>
      <c r="BJ23" s="679"/>
      <c r="BK23" s="679"/>
      <c r="BL23" s="679"/>
      <c r="BM23" s="679"/>
      <c r="BN23" s="680"/>
      <c r="BO23" s="715" t="s">
        <v>125</v>
      </c>
      <c r="BP23" s="715"/>
      <c r="BQ23" s="715"/>
      <c r="BR23" s="715"/>
      <c r="BS23" s="684" t="s">
        <v>240</v>
      </c>
      <c r="BT23" s="679"/>
      <c r="BU23" s="679"/>
      <c r="BV23" s="679"/>
      <c r="BW23" s="679"/>
      <c r="BX23" s="679"/>
      <c r="BY23" s="679"/>
      <c r="BZ23" s="679"/>
      <c r="CA23" s="679"/>
      <c r="CB23" s="722"/>
      <c r="CD23" s="782" t="s">
        <v>220</v>
      </c>
      <c r="CE23" s="783"/>
      <c r="CF23" s="783"/>
      <c r="CG23" s="783"/>
      <c r="CH23" s="783"/>
      <c r="CI23" s="783"/>
      <c r="CJ23" s="783"/>
      <c r="CK23" s="783"/>
      <c r="CL23" s="783"/>
      <c r="CM23" s="783"/>
      <c r="CN23" s="783"/>
      <c r="CO23" s="783"/>
      <c r="CP23" s="783"/>
      <c r="CQ23" s="784"/>
      <c r="CR23" s="782" t="s">
        <v>283</v>
      </c>
      <c r="CS23" s="783"/>
      <c r="CT23" s="783"/>
      <c r="CU23" s="783"/>
      <c r="CV23" s="783"/>
      <c r="CW23" s="783"/>
      <c r="CX23" s="783"/>
      <c r="CY23" s="784"/>
      <c r="CZ23" s="782" t="s">
        <v>284</v>
      </c>
      <c r="DA23" s="783"/>
      <c r="DB23" s="783"/>
      <c r="DC23" s="784"/>
      <c r="DD23" s="782" t="s">
        <v>285</v>
      </c>
      <c r="DE23" s="783"/>
      <c r="DF23" s="783"/>
      <c r="DG23" s="783"/>
      <c r="DH23" s="783"/>
      <c r="DI23" s="783"/>
      <c r="DJ23" s="783"/>
      <c r="DK23" s="784"/>
      <c r="DL23" s="791" t="s">
        <v>286</v>
      </c>
      <c r="DM23" s="792"/>
      <c r="DN23" s="792"/>
      <c r="DO23" s="792"/>
      <c r="DP23" s="792"/>
      <c r="DQ23" s="792"/>
      <c r="DR23" s="792"/>
      <c r="DS23" s="792"/>
      <c r="DT23" s="792"/>
      <c r="DU23" s="792"/>
      <c r="DV23" s="793"/>
      <c r="DW23" s="782" t="s">
        <v>287</v>
      </c>
      <c r="DX23" s="783"/>
      <c r="DY23" s="783"/>
      <c r="DZ23" s="783"/>
      <c r="EA23" s="783"/>
      <c r="EB23" s="783"/>
      <c r="EC23" s="784"/>
    </row>
    <row r="24" spans="2:133" ht="11.25" customHeight="1" x14ac:dyDescent="0.15">
      <c r="B24" s="675" t="s">
        <v>288</v>
      </c>
      <c r="C24" s="676"/>
      <c r="D24" s="676"/>
      <c r="E24" s="676"/>
      <c r="F24" s="676"/>
      <c r="G24" s="676"/>
      <c r="H24" s="676"/>
      <c r="I24" s="676"/>
      <c r="J24" s="676"/>
      <c r="K24" s="676"/>
      <c r="L24" s="676"/>
      <c r="M24" s="676"/>
      <c r="N24" s="676"/>
      <c r="O24" s="676"/>
      <c r="P24" s="676"/>
      <c r="Q24" s="677"/>
      <c r="R24" s="678">
        <v>293561</v>
      </c>
      <c r="S24" s="679"/>
      <c r="T24" s="679"/>
      <c r="U24" s="679"/>
      <c r="V24" s="679"/>
      <c r="W24" s="679"/>
      <c r="X24" s="679"/>
      <c r="Y24" s="680"/>
      <c r="Z24" s="715">
        <v>2.7</v>
      </c>
      <c r="AA24" s="715"/>
      <c r="AB24" s="715"/>
      <c r="AC24" s="715"/>
      <c r="AD24" s="716" t="s">
        <v>240</v>
      </c>
      <c r="AE24" s="716"/>
      <c r="AF24" s="716"/>
      <c r="AG24" s="716"/>
      <c r="AH24" s="716"/>
      <c r="AI24" s="716"/>
      <c r="AJ24" s="716"/>
      <c r="AK24" s="716"/>
      <c r="AL24" s="681" t="s">
        <v>125</v>
      </c>
      <c r="AM24" s="682"/>
      <c r="AN24" s="682"/>
      <c r="AO24" s="717"/>
      <c r="AP24" s="773" t="s">
        <v>289</v>
      </c>
      <c r="AQ24" s="780"/>
      <c r="AR24" s="780"/>
      <c r="AS24" s="780"/>
      <c r="AT24" s="780"/>
      <c r="AU24" s="780"/>
      <c r="AV24" s="780"/>
      <c r="AW24" s="780"/>
      <c r="AX24" s="780"/>
      <c r="AY24" s="780"/>
      <c r="AZ24" s="780"/>
      <c r="BA24" s="780"/>
      <c r="BB24" s="780"/>
      <c r="BC24" s="780"/>
      <c r="BD24" s="780"/>
      <c r="BE24" s="780"/>
      <c r="BF24" s="775"/>
      <c r="BG24" s="678" t="s">
        <v>240</v>
      </c>
      <c r="BH24" s="679"/>
      <c r="BI24" s="679"/>
      <c r="BJ24" s="679"/>
      <c r="BK24" s="679"/>
      <c r="BL24" s="679"/>
      <c r="BM24" s="679"/>
      <c r="BN24" s="680"/>
      <c r="BO24" s="715" t="s">
        <v>125</v>
      </c>
      <c r="BP24" s="715"/>
      <c r="BQ24" s="715"/>
      <c r="BR24" s="715"/>
      <c r="BS24" s="684" t="s">
        <v>125</v>
      </c>
      <c r="BT24" s="679"/>
      <c r="BU24" s="679"/>
      <c r="BV24" s="679"/>
      <c r="BW24" s="679"/>
      <c r="BX24" s="679"/>
      <c r="BY24" s="679"/>
      <c r="BZ24" s="679"/>
      <c r="CA24" s="679"/>
      <c r="CB24" s="722"/>
      <c r="CD24" s="736" t="s">
        <v>290</v>
      </c>
      <c r="CE24" s="737"/>
      <c r="CF24" s="737"/>
      <c r="CG24" s="737"/>
      <c r="CH24" s="737"/>
      <c r="CI24" s="737"/>
      <c r="CJ24" s="737"/>
      <c r="CK24" s="737"/>
      <c r="CL24" s="737"/>
      <c r="CM24" s="737"/>
      <c r="CN24" s="737"/>
      <c r="CO24" s="737"/>
      <c r="CP24" s="737"/>
      <c r="CQ24" s="738"/>
      <c r="CR24" s="733">
        <v>2166610</v>
      </c>
      <c r="CS24" s="734"/>
      <c r="CT24" s="734"/>
      <c r="CU24" s="734"/>
      <c r="CV24" s="734"/>
      <c r="CW24" s="734"/>
      <c r="CX24" s="734"/>
      <c r="CY24" s="777"/>
      <c r="CZ24" s="778">
        <v>20.3</v>
      </c>
      <c r="DA24" s="749"/>
      <c r="DB24" s="749"/>
      <c r="DC24" s="781"/>
      <c r="DD24" s="776">
        <v>1848595</v>
      </c>
      <c r="DE24" s="734"/>
      <c r="DF24" s="734"/>
      <c r="DG24" s="734"/>
      <c r="DH24" s="734"/>
      <c r="DI24" s="734"/>
      <c r="DJ24" s="734"/>
      <c r="DK24" s="777"/>
      <c r="DL24" s="776">
        <v>1838570</v>
      </c>
      <c r="DM24" s="734"/>
      <c r="DN24" s="734"/>
      <c r="DO24" s="734"/>
      <c r="DP24" s="734"/>
      <c r="DQ24" s="734"/>
      <c r="DR24" s="734"/>
      <c r="DS24" s="734"/>
      <c r="DT24" s="734"/>
      <c r="DU24" s="734"/>
      <c r="DV24" s="777"/>
      <c r="DW24" s="778">
        <v>47.8</v>
      </c>
      <c r="DX24" s="749"/>
      <c r="DY24" s="749"/>
      <c r="DZ24" s="749"/>
      <c r="EA24" s="749"/>
      <c r="EB24" s="749"/>
      <c r="EC24" s="779"/>
    </row>
    <row r="25" spans="2:133" ht="11.25" customHeight="1" x14ac:dyDescent="0.15">
      <c r="B25" s="675" t="s">
        <v>291</v>
      </c>
      <c r="C25" s="676"/>
      <c r="D25" s="676"/>
      <c r="E25" s="676"/>
      <c r="F25" s="676"/>
      <c r="G25" s="676"/>
      <c r="H25" s="676"/>
      <c r="I25" s="676"/>
      <c r="J25" s="676"/>
      <c r="K25" s="676"/>
      <c r="L25" s="676"/>
      <c r="M25" s="676"/>
      <c r="N25" s="676"/>
      <c r="O25" s="676"/>
      <c r="P25" s="676"/>
      <c r="Q25" s="677"/>
      <c r="R25" s="678" t="s">
        <v>125</v>
      </c>
      <c r="S25" s="679"/>
      <c r="T25" s="679"/>
      <c r="U25" s="679"/>
      <c r="V25" s="679"/>
      <c r="W25" s="679"/>
      <c r="X25" s="679"/>
      <c r="Y25" s="680"/>
      <c r="Z25" s="715" t="s">
        <v>240</v>
      </c>
      <c r="AA25" s="715"/>
      <c r="AB25" s="715"/>
      <c r="AC25" s="715"/>
      <c r="AD25" s="716" t="s">
        <v>240</v>
      </c>
      <c r="AE25" s="716"/>
      <c r="AF25" s="716"/>
      <c r="AG25" s="716"/>
      <c r="AH25" s="716"/>
      <c r="AI25" s="716"/>
      <c r="AJ25" s="716"/>
      <c r="AK25" s="716"/>
      <c r="AL25" s="681" t="s">
        <v>125</v>
      </c>
      <c r="AM25" s="682"/>
      <c r="AN25" s="682"/>
      <c r="AO25" s="717"/>
      <c r="AP25" s="773" t="s">
        <v>292</v>
      </c>
      <c r="AQ25" s="780"/>
      <c r="AR25" s="780"/>
      <c r="AS25" s="780"/>
      <c r="AT25" s="780"/>
      <c r="AU25" s="780"/>
      <c r="AV25" s="780"/>
      <c r="AW25" s="780"/>
      <c r="AX25" s="780"/>
      <c r="AY25" s="780"/>
      <c r="AZ25" s="780"/>
      <c r="BA25" s="780"/>
      <c r="BB25" s="780"/>
      <c r="BC25" s="780"/>
      <c r="BD25" s="780"/>
      <c r="BE25" s="780"/>
      <c r="BF25" s="775"/>
      <c r="BG25" s="678" t="s">
        <v>125</v>
      </c>
      <c r="BH25" s="679"/>
      <c r="BI25" s="679"/>
      <c r="BJ25" s="679"/>
      <c r="BK25" s="679"/>
      <c r="BL25" s="679"/>
      <c r="BM25" s="679"/>
      <c r="BN25" s="680"/>
      <c r="BO25" s="715" t="s">
        <v>240</v>
      </c>
      <c r="BP25" s="715"/>
      <c r="BQ25" s="715"/>
      <c r="BR25" s="715"/>
      <c r="BS25" s="684" t="s">
        <v>240</v>
      </c>
      <c r="BT25" s="679"/>
      <c r="BU25" s="679"/>
      <c r="BV25" s="679"/>
      <c r="BW25" s="679"/>
      <c r="BX25" s="679"/>
      <c r="BY25" s="679"/>
      <c r="BZ25" s="679"/>
      <c r="CA25" s="679"/>
      <c r="CB25" s="722"/>
      <c r="CD25" s="711" t="s">
        <v>293</v>
      </c>
      <c r="CE25" s="712"/>
      <c r="CF25" s="712"/>
      <c r="CG25" s="712"/>
      <c r="CH25" s="712"/>
      <c r="CI25" s="712"/>
      <c r="CJ25" s="712"/>
      <c r="CK25" s="712"/>
      <c r="CL25" s="712"/>
      <c r="CM25" s="712"/>
      <c r="CN25" s="712"/>
      <c r="CO25" s="712"/>
      <c r="CP25" s="712"/>
      <c r="CQ25" s="713"/>
      <c r="CR25" s="678">
        <v>1002354</v>
      </c>
      <c r="CS25" s="697"/>
      <c r="CT25" s="697"/>
      <c r="CU25" s="697"/>
      <c r="CV25" s="697"/>
      <c r="CW25" s="697"/>
      <c r="CX25" s="697"/>
      <c r="CY25" s="698"/>
      <c r="CZ25" s="681">
        <v>9.4</v>
      </c>
      <c r="DA25" s="699"/>
      <c r="DB25" s="699"/>
      <c r="DC25" s="700"/>
      <c r="DD25" s="684">
        <v>965410</v>
      </c>
      <c r="DE25" s="697"/>
      <c r="DF25" s="697"/>
      <c r="DG25" s="697"/>
      <c r="DH25" s="697"/>
      <c r="DI25" s="697"/>
      <c r="DJ25" s="697"/>
      <c r="DK25" s="698"/>
      <c r="DL25" s="684">
        <v>960412</v>
      </c>
      <c r="DM25" s="697"/>
      <c r="DN25" s="697"/>
      <c r="DO25" s="697"/>
      <c r="DP25" s="697"/>
      <c r="DQ25" s="697"/>
      <c r="DR25" s="697"/>
      <c r="DS25" s="697"/>
      <c r="DT25" s="697"/>
      <c r="DU25" s="697"/>
      <c r="DV25" s="698"/>
      <c r="DW25" s="681">
        <v>24.9</v>
      </c>
      <c r="DX25" s="699"/>
      <c r="DY25" s="699"/>
      <c r="DZ25" s="699"/>
      <c r="EA25" s="699"/>
      <c r="EB25" s="699"/>
      <c r="EC25" s="714"/>
    </row>
    <row r="26" spans="2:133" ht="11.25" customHeight="1" x14ac:dyDescent="0.15">
      <c r="B26" s="675" t="s">
        <v>294</v>
      </c>
      <c r="C26" s="676"/>
      <c r="D26" s="676"/>
      <c r="E26" s="676"/>
      <c r="F26" s="676"/>
      <c r="G26" s="676"/>
      <c r="H26" s="676"/>
      <c r="I26" s="676"/>
      <c r="J26" s="676"/>
      <c r="K26" s="676"/>
      <c r="L26" s="676"/>
      <c r="M26" s="676"/>
      <c r="N26" s="676"/>
      <c r="O26" s="676"/>
      <c r="P26" s="676"/>
      <c r="Q26" s="677"/>
      <c r="R26" s="678">
        <v>4019884</v>
      </c>
      <c r="S26" s="679"/>
      <c r="T26" s="679"/>
      <c r="U26" s="679"/>
      <c r="V26" s="679"/>
      <c r="W26" s="679"/>
      <c r="X26" s="679"/>
      <c r="Y26" s="680"/>
      <c r="Z26" s="715">
        <v>36.299999999999997</v>
      </c>
      <c r="AA26" s="715"/>
      <c r="AB26" s="715"/>
      <c r="AC26" s="715"/>
      <c r="AD26" s="716">
        <v>3726323</v>
      </c>
      <c r="AE26" s="716"/>
      <c r="AF26" s="716"/>
      <c r="AG26" s="716"/>
      <c r="AH26" s="716"/>
      <c r="AI26" s="716"/>
      <c r="AJ26" s="716"/>
      <c r="AK26" s="716"/>
      <c r="AL26" s="681">
        <v>99.6</v>
      </c>
      <c r="AM26" s="682"/>
      <c r="AN26" s="682"/>
      <c r="AO26" s="717"/>
      <c r="AP26" s="773" t="s">
        <v>295</v>
      </c>
      <c r="AQ26" s="774"/>
      <c r="AR26" s="774"/>
      <c r="AS26" s="774"/>
      <c r="AT26" s="774"/>
      <c r="AU26" s="774"/>
      <c r="AV26" s="774"/>
      <c r="AW26" s="774"/>
      <c r="AX26" s="774"/>
      <c r="AY26" s="774"/>
      <c r="AZ26" s="774"/>
      <c r="BA26" s="774"/>
      <c r="BB26" s="774"/>
      <c r="BC26" s="774"/>
      <c r="BD26" s="774"/>
      <c r="BE26" s="774"/>
      <c r="BF26" s="775"/>
      <c r="BG26" s="678" t="s">
        <v>125</v>
      </c>
      <c r="BH26" s="679"/>
      <c r="BI26" s="679"/>
      <c r="BJ26" s="679"/>
      <c r="BK26" s="679"/>
      <c r="BL26" s="679"/>
      <c r="BM26" s="679"/>
      <c r="BN26" s="680"/>
      <c r="BO26" s="715" t="s">
        <v>125</v>
      </c>
      <c r="BP26" s="715"/>
      <c r="BQ26" s="715"/>
      <c r="BR26" s="715"/>
      <c r="BS26" s="684" t="s">
        <v>240</v>
      </c>
      <c r="BT26" s="679"/>
      <c r="BU26" s="679"/>
      <c r="BV26" s="679"/>
      <c r="BW26" s="679"/>
      <c r="BX26" s="679"/>
      <c r="BY26" s="679"/>
      <c r="BZ26" s="679"/>
      <c r="CA26" s="679"/>
      <c r="CB26" s="722"/>
      <c r="CD26" s="711" t="s">
        <v>296</v>
      </c>
      <c r="CE26" s="712"/>
      <c r="CF26" s="712"/>
      <c r="CG26" s="712"/>
      <c r="CH26" s="712"/>
      <c r="CI26" s="712"/>
      <c r="CJ26" s="712"/>
      <c r="CK26" s="712"/>
      <c r="CL26" s="712"/>
      <c r="CM26" s="712"/>
      <c r="CN26" s="712"/>
      <c r="CO26" s="712"/>
      <c r="CP26" s="712"/>
      <c r="CQ26" s="713"/>
      <c r="CR26" s="678">
        <v>664254</v>
      </c>
      <c r="CS26" s="679"/>
      <c r="CT26" s="679"/>
      <c r="CU26" s="679"/>
      <c r="CV26" s="679"/>
      <c r="CW26" s="679"/>
      <c r="CX26" s="679"/>
      <c r="CY26" s="680"/>
      <c r="CZ26" s="681">
        <v>6.2</v>
      </c>
      <c r="DA26" s="699"/>
      <c r="DB26" s="699"/>
      <c r="DC26" s="700"/>
      <c r="DD26" s="684">
        <v>637157</v>
      </c>
      <c r="DE26" s="679"/>
      <c r="DF26" s="679"/>
      <c r="DG26" s="679"/>
      <c r="DH26" s="679"/>
      <c r="DI26" s="679"/>
      <c r="DJ26" s="679"/>
      <c r="DK26" s="680"/>
      <c r="DL26" s="684" t="s">
        <v>125</v>
      </c>
      <c r="DM26" s="679"/>
      <c r="DN26" s="679"/>
      <c r="DO26" s="679"/>
      <c r="DP26" s="679"/>
      <c r="DQ26" s="679"/>
      <c r="DR26" s="679"/>
      <c r="DS26" s="679"/>
      <c r="DT26" s="679"/>
      <c r="DU26" s="679"/>
      <c r="DV26" s="680"/>
      <c r="DW26" s="681" t="s">
        <v>256</v>
      </c>
      <c r="DX26" s="699"/>
      <c r="DY26" s="699"/>
      <c r="DZ26" s="699"/>
      <c r="EA26" s="699"/>
      <c r="EB26" s="699"/>
      <c r="EC26" s="714"/>
    </row>
    <row r="27" spans="2:133" ht="11.25" customHeight="1" x14ac:dyDescent="0.15">
      <c r="B27" s="675" t="s">
        <v>297</v>
      </c>
      <c r="C27" s="676"/>
      <c r="D27" s="676"/>
      <c r="E27" s="676"/>
      <c r="F27" s="676"/>
      <c r="G27" s="676"/>
      <c r="H27" s="676"/>
      <c r="I27" s="676"/>
      <c r="J27" s="676"/>
      <c r="K27" s="676"/>
      <c r="L27" s="676"/>
      <c r="M27" s="676"/>
      <c r="N27" s="676"/>
      <c r="O27" s="676"/>
      <c r="P27" s="676"/>
      <c r="Q27" s="677"/>
      <c r="R27" s="678">
        <v>844</v>
      </c>
      <c r="S27" s="679"/>
      <c r="T27" s="679"/>
      <c r="U27" s="679"/>
      <c r="V27" s="679"/>
      <c r="W27" s="679"/>
      <c r="X27" s="679"/>
      <c r="Y27" s="680"/>
      <c r="Z27" s="715">
        <v>0</v>
      </c>
      <c r="AA27" s="715"/>
      <c r="AB27" s="715"/>
      <c r="AC27" s="715"/>
      <c r="AD27" s="716">
        <v>844</v>
      </c>
      <c r="AE27" s="716"/>
      <c r="AF27" s="716"/>
      <c r="AG27" s="716"/>
      <c r="AH27" s="716"/>
      <c r="AI27" s="716"/>
      <c r="AJ27" s="716"/>
      <c r="AK27" s="716"/>
      <c r="AL27" s="681">
        <v>0</v>
      </c>
      <c r="AM27" s="682"/>
      <c r="AN27" s="682"/>
      <c r="AO27" s="717"/>
      <c r="AP27" s="675" t="s">
        <v>298</v>
      </c>
      <c r="AQ27" s="676"/>
      <c r="AR27" s="676"/>
      <c r="AS27" s="676"/>
      <c r="AT27" s="676"/>
      <c r="AU27" s="676"/>
      <c r="AV27" s="676"/>
      <c r="AW27" s="676"/>
      <c r="AX27" s="676"/>
      <c r="AY27" s="676"/>
      <c r="AZ27" s="676"/>
      <c r="BA27" s="676"/>
      <c r="BB27" s="676"/>
      <c r="BC27" s="676"/>
      <c r="BD27" s="676"/>
      <c r="BE27" s="676"/>
      <c r="BF27" s="677"/>
      <c r="BG27" s="678">
        <v>851585</v>
      </c>
      <c r="BH27" s="679"/>
      <c r="BI27" s="679"/>
      <c r="BJ27" s="679"/>
      <c r="BK27" s="679"/>
      <c r="BL27" s="679"/>
      <c r="BM27" s="679"/>
      <c r="BN27" s="680"/>
      <c r="BO27" s="715">
        <v>100</v>
      </c>
      <c r="BP27" s="715"/>
      <c r="BQ27" s="715"/>
      <c r="BR27" s="715"/>
      <c r="BS27" s="684">
        <v>8907</v>
      </c>
      <c r="BT27" s="679"/>
      <c r="BU27" s="679"/>
      <c r="BV27" s="679"/>
      <c r="BW27" s="679"/>
      <c r="BX27" s="679"/>
      <c r="BY27" s="679"/>
      <c r="BZ27" s="679"/>
      <c r="CA27" s="679"/>
      <c r="CB27" s="722"/>
      <c r="CD27" s="711" t="s">
        <v>299</v>
      </c>
      <c r="CE27" s="712"/>
      <c r="CF27" s="712"/>
      <c r="CG27" s="712"/>
      <c r="CH27" s="712"/>
      <c r="CI27" s="712"/>
      <c r="CJ27" s="712"/>
      <c r="CK27" s="712"/>
      <c r="CL27" s="712"/>
      <c r="CM27" s="712"/>
      <c r="CN27" s="712"/>
      <c r="CO27" s="712"/>
      <c r="CP27" s="712"/>
      <c r="CQ27" s="713"/>
      <c r="CR27" s="678">
        <v>399098</v>
      </c>
      <c r="CS27" s="697"/>
      <c r="CT27" s="697"/>
      <c r="CU27" s="697"/>
      <c r="CV27" s="697"/>
      <c r="CW27" s="697"/>
      <c r="CX27" s="697"/>
      <c r="CY27" s="698"/>
      <c r="CZ27" s="681">
        <v>3.7</v>
      </c>
      <c r="DA27" s="699"/>
      <c r="DB27" s="699"/>
      <c r="DC27" s="700"/>
      <c r="DD27" s="684">
        <v>145459</v>
      </c>
      <c r="DE27" s="697"/>
      <c r="DF27" s="697"/>
      <c r="DG27" s="697"/>
      <c r="DH27" s="697"/>
      <c r="DI27" s="697"/>
      <c r="DJ27" s="697"/>
      <c r="DK27" s="698"/>
      <c r="DL27" s="684">
        <v>140432</v>
      </c>
      <c r="DM27" s="697"/>
      <c r="DN27" s="697"/>
      <c r="DO27" s="697"/>
      <c r="DP27" s="697"/>
      <c r="DQ27" s="697"/>
      <c r="DR27" s="697"/>
      <c r="DS27" s="697"/>
      <c r="DT27" s="697"/>
      <c r="DU27" s="697"/>
      <c r="DV27" s="698"/>
      <c r="DW27" s="681">
        <v>3.6</v>
      </c>
      <c r="DX27" s="699"/>
      <c r="DY27" s="699"/>
      <c r="DZ27" s="699"/>
      <c r="EA27" s="699"/>
      <c r="EB27" s="699"/>
      <c r="EC27" s="714"/>
    </row>
    <row r="28" spans="2:133" ht="11.25" customHeight="1" x14ac:dyDescent="0.15">
      <c r="B28" s="675" t="s">
        <v>300</v>
      </c>
      <c r="C28" s="676"/>
      <c r="D28" s="676"/>
      <c r="E28" s="676"/>
      <c r="F28" s="676"/>
      <c r="G28" s="676"/>
      <c r="H28" s="676"/>
      <c r="I28" s="676"/>
      <c r="J28" s="676"/>
      <c r="K28" s="676"/>
      <c r="L28" s="676"/>
      <c r="M28" s="676"/>
      <c r="N28" s="676"/>
      <c r="O28" s="676"/>
      <c r="P28" s="676"/>
      <c r="Q28" s="677"/>
      <c r="R28" s="678">
        <v>72074</v>
      </c>
      <c r="S28" s="679"/>
      <c r="T28" s="679"/>
      <c r="U28" s="679"/>
      <c r="V28" s="679"/>
      <c r="W28" s="679"/>
      <c r="X28" s="679"/>
      <c r="Y28" s="680"/>
      <c r="Z28" s="715">
        <v>0.7</v>
      </c>
      <c r="AA28" s="715"/>
      <c r="AB28" s="715"/>
      <c r="AC28" s="715"/>
      <c r="AD28" s="716" t="s">
        <v>240</v>
      </c>
      <c r="AE28" s="716"/>
      <c r="AF28" s="716"/>
      <c r="AG28" s="716"/>
      <c r="AH28" s="716"/>
      <c r="AI28" s="716"/>
      <c r="AJ28" s="716"/>
      <c r="AK28" s="716"/>
      <c r="AL28" s="681" t="s">
        <v>125</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301</v>
      </c>
      <c r="CE28" s="712"/>
      <c r="CF28" s="712"/>
      <c r="CG28" s="712"/>
      <c r="CH28" s="712"/>
      <c r="CI28" s="712"/>
      <c r="CJ28" s="712"/>
      <c r="CK28" s="712"/>
      <c r="CL28" s="712"/>
      <c r="CM28" s="712"/>
      <c r="CN28" s="712"/>
      <c r="CO28" s="712"/>
      <c r="CP28" s="712"/>
      <c r="CQ28" s="713"/>
      <c r="CR28" s="678">
        <v>765158</v>
      </c>
      <c r="CS28" s="679"/>
      <c r="CT28" s="679"/>
      <c r="CU28" s="679"/>
      <c r="CV28" s="679"/>
      <c r="CW28" s="679"/>
      <c r="CX28" s="679"/>
      <c r="CY28" s="680"/>
      <c r="CZ28" s="681">
        <v>7.2</v>
      </c>
      <c r="DA28" s="699"/>
      <c r="DB28" s="699"/>
      <c r="DC28" s="700"/>
      <c r="DD28" s="684">
        <v>737726</v>
      </c>
      <c r="DE28" s="679"/>
      <c r="DF28" s="679"/>
      <c r="DG28" s="679"/>
      <c r="DH28" s="679"/>
      <c r="DI28" s="679"/>
      <c r="DJ28" s="679"/>
      <c r="DK28" s="680"/>
      <c r="DL28" s="684">
        <v>737726</v>
      </c>
      <c r="DM28" s="679"/>
      <c r="DN28" s="679"/>
      <c r="DO28" s="679"/>
      <c r="DP28" s="679"/>
      <c r="DQ28" s="679"/>
      <c r="DR28" s="679"/>
      <c r="DS28" s="679"/>
      <c r="DT28" s="679"/>
      <c r="DU28" s="679"/>
      <c r="DV28" s="680"/>
      <c r="DW28" s="681">
        <v>19.2</v>
      </c>
      <c r="DX28" s="699"/>
      <c r="DY28" s="699"/>
      <c r="DZ28" s="699"/>
      <c r="EA28" s="699"/>
      <c r="EB28" s="699"/>
      <c r="EC28" s="714"/>
    </row>
    <row r="29" spans="2:133" ht="11.25" customHeight="1" x14ac:dyDescent="0.15">
      <c r="B29" s="675" t="s">
        <v>302</v>
      </c>
      <c r="C29" s="676"/>
      <c r="D29" s="676"/>
      <c r="E29" s="676"/>
      <c r="F29" s="676"/>
      <c r="G29" s="676"/>
      <c r="H29" s="676"/>
      <c r="I29" s="676"/>
      <c r="J29" s="676"/>
      <c r="K29" s="676"/>
      <c r="L29" s="676"/>
      <c r="M29" s="676"/>
      <c r="N29" s="676"/>
      <c r="O29" s="676"/>
      <c r="P29" s="676"/>
      <c r="Q29" s="677"/>
      <c r="R29" s="678">
        <v>103236</v>
      </c>
      <c r="S29" s="679"/>
      <c r="T29" s="679"/>
      <c r="U29" s="679"/>
      <c r="V29" s="679"/>
      <c r="W29" s="679"/>
      <c r="X29" s="679"/>
      <c r="Y29" s="680"/>
      <c r="Z29" s="715">
        <v>0.9</v>
      </c>
      <c r="AA29" s="715"/>
      <c r="AB29" s="715"/>
      <c r="AC29" s="715"/>
      <c r="AD29" s="716">
        <v>3534</v>
      </c>
      <c r="AE29" s="716"/>
      <c r="AF29" s="716"/>
      <c r="AG29" s="716"/>
      <c r="AH29" s="716"/>
      <c r="AI29" s="716"/>
      <c r="AJ29" s="716"/>
      <c r="AK29" s="716"/>
      <c r="AL29" s="681">
        <v>0.1</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66"/>
      <c r="CD29" s="767" t="s">
        <v>303</v>
      </c>
      <c r="CE29" s="768"/>
      <c r="CF29" s="711" t="s">
        <v>304</v>
      </c>
      <c r="CG29" s="712"/>
      <c r="CH29" s="712"/>
      <c r="CI29" s="712"/>
      <c r="CJ29" s="712"/>
      <c r="CK29" s="712"/>
      <c r="CL29" s="712"/>
      <c r="CM29" s="712"/>
      <c r="CN29" s="712"/>
      <c r="CO29" s="712"/>
      <c r="CP29" s="712"/>
      <c r="CQ29" s="713"/>
      <c r="CR29" s="678">
        <v>765157</v>
      </c>
      <c r="CS29" s="697"/>
      <c r="CT29" s="697"/>
      <c r="CU29" s="697"/>
      <c r="CV29" s="697"/>
      <c r="CW29" s="697"/>
      <c r="CX29" s="697"/>
      <c r="CY29" s="698"/>
      <c r="CZ29" s="681">
        <v>7.2</v>
      </c>
      <c r="DA29" s="699"/>
      <c r="DB29" s="699"/>
      <c r="DC29" s="700"/>
      <c r="DD29" s="684">
        <v>737725</v>
      </c>
      <c r="DE29" s="697"/>
      <c r="DF29" s="697"/>
      <c r="DG29" s="697"/>
      <c r="DH29" s="697"/>
      <c r="DI29" s="697"/>
      <c r="DJ29" s="697"/>
      <c r="DK29" s="698"/>
      <c r="DL29" s="684">
        <v>737725</v>
      </c>
      <c r="DM29" s="697"/>
      <c r="DN29" s="697"/>
      <c r="DO29" s="697"/>
      <c r="DP29" s="697"/>
      <c r="DQ29" s="697"/>
      <c r="DR29" s="697"/>
      <c r="DS29" s="697"/>
      <c r="DT29" s="697"/>
      <c r="DU29" s="697"/>
      <c r="DV29" s="698"/>
      <c r="DW29" s="681">
        <v>19.2</v>
      </c>
      <c r="DX29" s="699"/>
      <c r="DY29" s="699"/>
      <c r="DZ29" s="699"/>
      <c r="EA29" s="699"/>
      <c r="EB29" s="699"/>
      <c r="EC29" s="714"/>
    </row>
    <row r="30" spans="2:133" ht="11.25" customHeight="1" x14ac:dyDescent="0.15">
      <c r="B30" s="675" t="s">
        <v>305</v>
      </c>
      <c r="C30" s="676"/>
      <c r="D30" s="676"/>
      <c r="E30" s="676"/>
      <c r="F30" s="676"/>
      <c r="G30" s="676"/>
      <c r="H30" s="676"/>
      <c r="I30" s="676"/>
      <c r="J30" s="676"/>
      <c r="K30" s="676"/>
      <c r="L30" s="676"/>
      <c r="M30" s="676"/>
      <c r="N30" s="676"/>
      <c r="O30" s="676"/>
      <c r="P30" s="676"/>
      <c r="Q30" s="677"/>
      <c r="R30" s="678">
        <v>2694</v>
      </c>
      <c r="S30" s="679"/>
      <c r="T30" s="679"/>
      <c r="U30" s="679"/>
      <c r="V30" s="679"/>
      <c r="W30" s="679"/>
      <c r="X30" s="679"/>
      <c r="Y30" s="680"/>
      <c r="Z30" s="715">
        <v>0</v>
      </c>
      <c r="AA30" s="715"/>
      <c r="AB30" s="715"/>
      <c r="AC30" s="715"/>
      <c r="AD30" s="716" t="s">
        <v>125</v>
      </c>
      <c r="AE30" s="716"/>
      <c r="AF30" s="716"/>
      <c r="AG30" s="716"/>
      <c r="AH30" s="716"/>
      <c r="AI30" s="716"/>
      <c r="AJ30" s="716"/>
      <c r="AK30" s="716"/>
      <c r="AL30" s="681" t="s">
        <v>125</v>
      </c>
      <c r="AM30" s="682"/>
      <c r="AN30" s="682"/>
      <c r="AO30" s="717"/>
      <c r="AP30" s="739" t="s">
        <v>220</v>
      </c>
      <c r="AQ30" s="740"/>
      <c r="AR30" s="740"/>
      <c r="AS30" s="740"/>
      <c r="AT30" s="740"/>
      <c r="AU30" s="740"/>
      <c r="AV30" s="740"/>
      <c r="AW30" s="740"/>
      <c r="AX30" s="740"/>
      <c r="AY30" s="740"/>
      <c r="AZ30" s="740"/>
      <c r="BA30" s="740"/>
      <c r="BB30" s="740"/>
      <c r="BC30" s="740"/>
      <c r="BD30" s="740"/>
      <c r="BE30" s="740"/>
      <c r="BF30" s="741"/>
      <c r="BG30" s="739" t="s">
        <v>306</v>
      </c>
      <c r="BH30" s="764"/>
      <c r="BI30" s="764"/>
      <c r="BJ30" s="764"/>
      <c r="BK30" s="764"/>
      <c r="BL30" s="764"/>
      <c r="BM30" s="764"/>
      <c r="BN30" s="764"/>
      <c r="BO30" s="764"/>
      <c r="BP30" s="764"/>
      <c r="BQ30" s="765"/>
      <c r="BR30" s="739" t="s">
        <v>307</v>
      </c>
      <c r="BS30" s="764"/>
      <c r="BT30" s="764"/>
      <c r="BU30" s="764"/>
      <c r="BV30" s="764"/>
      <c r="BW30" s="764"/>
      <c r="BX30" s="764"/>
      <c r="BY30" s="764"/>
      <c r="BZ30" s="764"/>
      <c r="CA30" s="764"/>
      <c r="CB30" s="765"/>
      <c r="CD30" s="769"/>
      <c r="CE30" s="770"/>
      <c r="CF30" s="711" t="s">
        <v>308</v>
      </c>
      <c r="CG30" s="712"/>
      <c r="CH30" s="712"/>
      <c r="CI30" s="712"/>
      <c r="CJ30" s="712"/>
      <c r="CK30" s="712"/>
      <c r="CL30" s="712"/>
      <c r="CM30" s="712"/>
      <c r="CN30" s="712"/>
      <c r="CO30" s="712"/>
      <c r="CP30" s="712"/>
      <c r="CQ30" s="713"/>
      <c r="CR30" s="678">
        <v>738302</v>
      </c>
      <c r="CS30" s="679"/>
      <c r="CT30" s="679"/>
      <c r="CU30" s="679"/>
      <c r="CV30" s="679"/>
      <c r="CW30" s="679"/>
      <c r="CX30" s="679"/>
      <c r="CY30" s="680"/>
      <c r="CZ30" s="681">
        <v>6.9</v>
      </c>
      <c r="DA30" s="699"/>
      <c r="DB30" s="699"/>
      <c r="DC30" s="700"/>
      <c r="DD30" s="684">
        <v>712934</v>
      </c>
      <c r="DE30" s="679"/>
      <c r="DF30" s="679"/>
      <c r="DG30" s="679"/>
      <c r="DH30" s="679"/>
      <c r="DI30" s="679"/>
      <c r="DJ30" s="679"/>
      <c r="DK30" s="680"/>
      <c r="DL30" s="684">
        <v>712934</v>
      </c>
      <c r="DM30" s="679"/>
      <c r="DN30" s="679"/>
      <c r="DO30" s="679"/>
      <c r="DP30" s="679"/>
      <c r="DQ30" s="679"/>
      <c r="DR30" s="679"/>
      <c r="DS30" s="679"/>
      <c r="DT30" s="679"/>
      <c r="DU30" s="679"/>
      <c r="DV30" s="680"/>
      <c r="DW30" s="681">
        <v>18.5</v>
      </c>
      <c r="DX30" s="699"/>
      <c r="DY30" s="699"/>
      <c r="DZ30" s="699"/>
      <c r="EA30" s="699"/>
      <c r="EB30" s="699"/>
      <c r="EC30" s="714"/>
    </row>
    <row r="31" spans="2:133" ht="11.25" customHeight="1" x14ac:dyDescent="0.15">
      <c r="B31" s="675" t="s">
        <v>309</v>
      </c>
      <c r="C31" s="676"/>
      <c r="D31" s="676"/>
      <c r="E31" s="676"/>
      <c r="F31" s="676"/>
      <c r="G31" s="676"/>
      <c r="H31" s="676"/>
      <c r="I31" s="676"/>
      <c r="J31" s="676"/>
      <c r="K31" s="676"/>
      <c r="L31" s="676"/>
      <c r="M31" s="676"/>
      <c r="N31" s="676"/>
      <c r="O31" s="676"/>
      <c r="P31" s="676"/>
      <c r="Q31" s="677"/>
      <c r="R31" s="678">
        <v>1428188</v>
      </c>
      <c r="S31" s="679"/>
      <c r="T31" s="679"/>
      <c r="U31" s="679"/>
      <c r="V31" s="679"/>
      <c r="W31" s="679"/>
      <c r="X31" s="679"/>
      <c r="Y31" s="680"/>
      <c r="Z31" s="715">
        <v>12.9</v>
      </c>
      <c r="AA31" s="715"/>
      <c r="AB31" s="715"/>
      <c r="AC31" s="715"/>
      <c r="AD31" s="716" t="s">
        <v>240</v>
      </c>
      <c r="AE31" s="716"/>
      <c r="AF31" s="716"/>
      <c r="AG31" s="716"/>
      <c r="AH31" s="716"/>
      <c r="AI31" s="716"/>
      <c r="AJ31" s="716"/>
      <c r="AK31" s="716"/>
      <c r="AL31" s="681" t="s">
        <v>171</v>
      </c>
      <c r="AM31" s="682"/>
      <c r="AN31" s="682"/>
      <c r="AO31" s="717"/>
      <c r="AP31" s="752" t="s">
        <v>310</v>
      </c>
      <c r="AQ31" s="753"/>
      <c r="AR31" s="753"/>
      <c r="AS31" s="753"/>
      <c r="AT31" s="758" t="s">
        <v>311</v>
      </c>
      <c r="AU31" s="231"/>
      <c r="AV31" s="231"/>
      <c r="AW31" s="231"/>
      <c r="AX31" s="744" t="s">
        <v>185</v>
      </c>
      <c r="AY31" s="745"/>
      <c r="AZ31" s="745"/>
      <c r="BA31" s="745"/>
      <c r="BB31" s="745"/>
      <c r="BC31" s="745"/>
      <c r="BD31" s="745"/>
      <c r="BE31" s="745"/>
      <c r="BF31" s="746"/>
      <c r="BG31" s="747">
        <v>99.2</v>
      </c>
      <c r="BH31" s="748"/>
      <c r="BI31" s="748"/>
      <c r="BJ31" s="748"/>
      <c r="BK31" s="748"/>
      <c r="BL31" s="748"/>
      <c r="BM31" s="749">
        <v>93.4</v>
      </c>
      <c r="BN31" s="748"/>
      <c r="BO31" s="748"/>
      <c r="BP31" s="748"/>
      <c r="BQ31" s="750"/>
      <c r="BR31" s="747">
        <v>99.1</v>
      </c>
      <c r="BS31" s="748"/>
      <c r="BT31" s="748"/>
      <c r="BU31" s="748"/>
      <c r="BV31" s="748"/>
      <c r="BW31" s="748"/>
      <c r="BX31" s="749">
        <v>92.6</v>
      </c>
      <c r="BY31" s="748"/>
      <c r="BZ31" s="748"/>
      <c r="CA31" s="748"/>
      <c r="CB31" s="750"/>
      <c r="CD31" s="769"/>
      <c r="CE31" s="770"/>
      <c r="CF31" s="711" t="s">
        <v>312</v>
      </c>
      <c r="CG31" s="712"/>
      <c r="CH31" s="712"/>
      <c r="CI31" s="712"/>
      <c r="CJ31" s="712"/>
      <c r="CK31" s="712"/>
      <c r="CL31" s="712"/>
      <c r="CM31" s="712"/>
      <c r="CN31" s="712"/>
      <c r="CO31" s="712"/>
      <c r="CP31" s="712"/>
      <c r="CQ31" s="713"/>
      <c r="CR31" s="678">
        <v>26855</v>
      </c>
      <c r="CS31" s="697"/>
      <c r="CT31" s="697"/>
      <c r="CU31" s="697"/>
      <c r="CV31" s="697"/>
      <c r="CW31" s="697"/>
      <c r="CX31" s="697"/>
      <c r="CY31" s="698"/>
      <c r="CZ31" s="681">
        <v>0.3</v>
      </c>
      <c r="DA31" s="699"/>
      <c r="DB31" s="699"/>
      <c r="DC31" s="700"/>
      <c r="DD31" s="684">
        <v>24791</v>
      </c>
      <c r="DE31" s="697"/>
      <c r="DF31" s="697"/>
      <c r="DG31" s="697"/>
      <c r="DH31" s="697"/>
      <c r="DI31" s="697"/>
      <c r="DJ31" s="697"/>
      <c r="DK31" s="698"/>
      <c r="DL31" s="684">
        <v>24791</v>
      </c>
      <c r="DM31" s="697"/>
      <c r="DN31" s="697"/>
      <c r="DO31" s="697"/>
      <c r="DP31" s="697"/>
      <c r="DQ31" s="697"/>
      <c r="DR31" s="697"/>
      <c r="DS31" s="697"/>
      <c r="DT31" s="697"/>
      <c r="DU31" s="697"/>
      <c r="DV31" s="698"/>
      <c r="DW31" s="681">
        <v>0.6</v>
      </c>
      <c r="DX31" s="699"/>
      <c r="DY31" s="699"/>
      <c r="DZ31" s="699"/>
      <c r="EA31" s="699"/>
      <c r="EB31" s="699"/>
      <c r="EC31" s="714"/>
    </row>
    <row r="32" spans="2:133" ht="11.25" customHeight="1" x14ac:dyDescent="0.15">
      <c r="B32" s="761" t="s">
        <v>313</v>
      </c>
      <c r="C32" s="762"/>
      <c r="D32" s="762"/>
      <c r="E32" s="762"/>
      <c r="F32" s="762"/>
      <c r="G32" s="762"/>
      <c r="H32" s="762"/>
      <c r="I32" s="762"/>
      <c r="J32" s="762"/>
      <c r="K32" s="762"/>
      <c r="L32" s="762"/>
      <c r="M32" s="762"/>
      <c r="N32" s="762"/>
      <c r="O32" s="762"/>
      <c r="P32" s="762"/>
      <c r="Q32" s="763"/>
      <c r="R32" s="678" t="s">
        <v>125</v>
      </c>
      <c r="S32" s="679"/>
      <c r="T32" s="679"/>
      <c r="U32" s="679"/>
      <c r="V32" s="679"/>
      <c r="W32" s="679"/>
      <c r="X32" s="679"/>
      <c r="Y32" s="680"/>
      <c r="Z32" s="715" t="s">
        <v>240</v>
      </c>
      <c r="AA32" s="715"/>
      <c r="AB32" s="715"/>
      <c r="AC32" s="715"/>
      <c r="AD32" s="716" t="s">
        <v>240</v>
      </c>
      <c r="AE32" s="716"/>
      <c r="AF32" s="716"/>
      <c r="AG32" s="716"/>
      <c r="AH32" s="716"/>
      <c r="AI32" s="716"/>
      <c r="AJ32" s="716"/>
      <c r="AK32" s="716"/>
      <c r="AL32" s="681" t="s">
        <v>240</v>
      </c>
      <c r="AM32" s="682"/>
      <c r="AN32" s="682"/>
      <c r="AO32" s="717"/>
      <c r="AP32" s="754"/>
      <c r="AQ32" s="755"/>
      <c r="AR32" s="755"/>
      <c r="AS32" s="755"/>
      <c r="AT32" s="759"/>
      <c r="AU32" s="230" t="s">
        <v>314</v>
      </c>
      <c r="AV32" s="230"/>
      <c r="AW32" s="230"/>
      <c r="AX32" s="675" t="s">
        <v>315</v>
      </c>
      <c r="AY32" s="676"/>
      <c r="AZ32" s="676"/>
      <c r="BA32" s="676"/>
      <c r="BB32" s="676"/>
      <c r="BC32" s="676"/>
      <c r="BD32" s="676"/>
      <c r="BE32" s="676"/>
      <c r="BF32" s="677"/>
      <c r="BG32" s="751">
        <v>99.5</v>
      </c>
      <c r="BH32" s="697"/>
      <c r="BI32" s="697"/>
      <c r="BJ32" s="697"/>
      <c r="BK32" s="697"/>
      <c r="BL32" s="697"/>
      <c r="BM32" s="682">
        <v>97.8</v>
      </c>
      <c r="BN32" s="743"/>
      <c r="BO32" s="743"/>
      <c r="BP32" s="743"/>
      <c r="BQ32" s="721"/>
      <c r="BR32" s="751">
        <v>99.7</v>
      </c>
      <c r="BS32" s="697"/>
      <c r="BT32" s="697"/>
      <c r="BU32" s="697"/>
      <c r="BV32" s="697"/>
      <c r="BW32" s="697"/>
      <c r="BX32" s="682">
        <v>97.7</v>
      </c>
      <c r="BY32" s="743"/>
      <c r="BZ32" s="743"/>
      <c r="CA32" s="743"/>
      <c r="CB32" s="721"/>
      <c r="CD32" s="771"/>
      <c r="CE32" s="772"/>
      <c r="CF32" s="711" t="s">
        <v>316</v>
      </c>
      <c r="CG32" s="712"/>
      <c r="CH32" s="712"/>
      <c r="CI32" s="712"/>
      <c r="CJ32" s="712"/>
      <c r="CK32" s="712"/>
      <c r="CL32" s="712"/>
      <c r="CM32" s="712"/>
      <c r="CN32" s="712"/>
      <c r="CO32" s="712"/>
      <c r="CP32" s="712"/>
      <c r="CQ32" s="713"/>
      <c r="CR32" s="678">
        <v>1</v>
      </c>
      <c r="CS32" s="679"/>
      <c r="CT32" s="679"/>
      <c r="CU32" s="679"/>
      <c r="CV32" s="679"/>
      <c r="CW32" s="679"/>
      <c r="CX32" s="679"/>
      <c r="CY32" s="680"/>
      <c r="CZ32" s="681">
        <v>0</v>
      </c>
      <c r="DA32" s="699"/>
      <c r="DB32" s="699"/>
      <c r="DC32" s="700"/>
      <c r="DD32" s="684">
        <v>1</v>
      </c>
      <c r="DE32" s="679"/>
      <c r="DF32" s="679"/>
      <c r="DG32" s="679"/>
      <c r="DH32" s="679"/>
      <c r="DI32" s="679"/>
      <c r="DJ32" s="679"/>
      <c r="DK32" s="680"/>
      <c r="DL32" s="684">
        <v>1</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317</v>
      </c>
      <c r="C33" s="676"/>
      <c r="D33" s="676"/>
      <c r="E33" s="676"/>
      <c r="F33" s="676"/>
      <c r="G33" s="676"/>
      <c r="H33" s="676"/>
      <c r="I33" s="676"/>
      <c r="J33" s="676"/>
      <c r="K33" s="676"/>
      <c r="L33" s="676"/>
      <c r="M33" s="676"/>
      <c r="N33" s="676"/>
      <c r="O33" s="676"/>
      <c r="P33" s="676"/>
      <c r="Q33" s="677"/>
      <c r="R33" s="678">
        <v>514884</v>
      </c>
      <c r="S33" s="679"/>
      <c r="T33" s="679"/>
      <c r="U33" s="679"/>
      <c r="V33" s="679"/>
      <c r="W33" s="679"/>
      <c r="X33" s="679"/>
      <c r="Y33" s="680"/>
      <c r="Z33" s="715">
        <v>4.5999999999999996</v>
      </c>
      <c r="AA33" s="715"/>
      <c r="AB33" s="715"/>
      <c r="AC33" s="715"/>
      <c r="AD33" s="716" t="s">
        <v>256</v>
      </c>
      <c r="AE33" s="716"/>
      <c r="AF33" s="716"/>
      <c r="AG33" s="716"/>
      <c r="AH33" s="716"/>
      <c r="AI33" s="716"/>
      <c r="AJ33" s="716"/>
      <c r="AK33" s="716"/>
      <c r="AL33" s="681" t="s">
        <v>125</v>
      </c>
      <c r="AM33" s="682"/>
      <c r="AN33" s="682"/>
      <c r="AO33" s="717"/>
      <c r="AP33" s="756"/>
      <c r="AQ33" s="757"/>
      <c r="AR33" s="757"/>
      <c r="AS33" s="757"/>
      <c r="AT33" s="760"/>
      <c r="AU33" s="232"/>
      <c r="AV33" s="232"/>
      <c r="AW33" s="232"/>
      <c r="AX33" s="659" t="s">
        <v>318</v>
      </c>
      <c r="AY33" s="660"/>
      <c r="AZ33" s="660"/>
      <c r="BA33" s="660"/>
      <c r="BB33" s="660"/>
      <c r="BC33" s="660"/>
      <c r="BD33" s="660"/>
      <c r="BE33" s="660"/>
      <c r="BF33" s="661"/>
      <c r="BG33" s="742">
        <v>98.9</v>
      </c>
      <c r="BH33" s="663"/>
      <c r="BI33" s="663"/>
      <c r="BJ33" s="663"/>
      <c r="BK33" s="663"/>
      <c r="BL33" s="663"/>
      <c r="BM33" s="706">
        <v>89.5</v>
      </c>
      <c r="BN33" s="663"/>
      <c r="BO33" s="663"/>
      <c r="BP33" s="663"/>
      <c r="BQ33" s="727"/>
      <c r="BR33" s="742">
        <v>98.6</v>
      </c>
      <c r="BS33" s="663"/>
      <c r="BT33" s="663"/>
      <c r="BU33" s="663"/>
      <c r="BV33" s="663"/>
      <c r="BW33" s="663"/>
      <c r="BX33" s="706">
        <v>86.6</v>
      </c>
      <c r="BY33" s="663"/>
      <c r="BZ33" s="663"/>
      <c r="CA33" s="663"/>
      <c r="CB33" s="727"/>
      <c r="CD33" s="711" t="s">
        <v>319</v>
      </c>
      <c r="CE33" s="712"/>
      <c r="CF33" s="712"/>
      <c r="CG33" s="712"/>
      <c r="CH33" s="712"/>
      <c r="CI33" s="712"/>
      <c r="CJ33" s="712"/>
      <c r="CK33" s="712"/>
      <c r="CL33" s="712"/>
      <c r="CM33" s="712"/>
      <c r="CN33" s="712"/>
      <c r="CO33" s="712"/>
      <c r="CP33" s="712"/>
      <c r="CQ33" s="713"/>
      <c r="CR33" s="678">
        <v>5032145</v>
      </c>
      <c r="CS33" s="697"/>
      <c r="CT33" s="697"/>
      <c r="CU33" s="697"/>
      <c r="CV33" s="697"/>
      <c r="CW33" s="697"/>
      <c r="CX33" s="697"/>
      <c r="CY33" s="698"/>
      <c r="CZ33" s="681">
        <v>47.1</v>
      </c>
      <c r="DA33" s="699"/>
      <c r="DB33" s="699"/>
      <c r="DC33" s="700"/>
      <c r="DD33" s="684">
        <v>3352400</v>
      </c>
      <c r="DE33" s="697"/>
      <c r="DF33" s="697"/>
      <c r="DG33" s="697"/>
      <c r="DH33" s="697"/>
      <c r="DI33" s="697"/>
      <c r="DJ33" s="697"/>
      <c r="DK33" s="698"/>
      <c r="DL33" s="684">
        <v>1710119</v>
      </c>
      <c r="DM33" s="697"/>
      <c r="DN33" s="697"/>
      <c r="DO33" s="697"/>
      <c r="DP33" s="697"/>
      <c r="DQ33" s="697"/>
      <c r="DR33" s="697"/>
      <c r="DS33" s="697"/>
      <c r="DT33" s="697"/>
      <c r="DU33" s="697"/>
      <c r="DV33" s="698"/>
      <c r="DW33" s="681">
        <v>44.4</v>
      </c>
      <c r="DX33" s="699"/>
      <c r="DY33" s="699"/>
      <c r="DZ33" s="699"/>
      <c r="EA33" s="699"/>
      <c r="EB33" s="699"/>
      <c r="EC33" s="714"/>
    </row>
    <row r="34" spans="2:133" ht="11.25" customHeight="1" x14ac:dyDescent="0.15">
      <c r="B34" s="675" t="s">
        <v>320</v>
      </c>
      <c r="C34" s="676"/>
      <c r="D34" s="676"/>
      <c r="E34" s="676"/>
      <c r="F34" s="676"/>
      <c r="G34" s="676"/>
      <c r="H34" s="676"/>
      <c r="I34" s="676"/>
      <c r="J34" s="676"/>
      <c r="K34" s="676"/>
      <c r="L34" s="676"/>
      <c r="M34" s="676"/>
      <c r="N34" s="676"/>
      <c r="O34" s="676"/>
      <c r="P34" s="676"/>
      <c r="Q34" s="677"/>
      <c r="R34" s="678">
        <v>59343</v>
      </c>
      <c r="S34" s="679"/>
      <c r="T34" s="679"/>
      <c r="U34" s="679"/>
      <c r="V34" s="679"/>
      <c r="W34" s="679"/>
      <c r="X34" s="679"/>
      <c r="Y34" s="680"/>
      <c r="Z34" s="715">
        <v>0.5</v>
      </c>
      <c r="AA34" s="715"/>
      <c r="AB34" s="715"/>
      <c r="AC34" s="715"/>
      <c r="AD34" s="716">
        <v>8952</v>
      </c>
      <c r="AE34" s="716"/>
      <c r="AF34" s="716"/>
      <c r="AG34" s="716"/>
      <c r="AH34" s="716"/>
      <c r="AI34" s="716"/>
      <c r="AJ34" s="716"/>
      <c r="AK34" s="716"/>
      <c r="AL34" s="681">
        <v>0.2</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321</v>
      </c>
      <c r="CE34" s="712"/>
      <c r="CF34" s="712"/>
      <c r="CG34" s="712"/>
      <c r="CH34" s="712"/>
      <c r="CI34" s="712"/>
      <c r="CJ34" s="712"/>
      <c r="CK34" s="712"/>
      <c r="CL34" s="712"/>
      <c r="CM34" s="712"/>
      <c r="CN34" s="712"/>
      <c r="CO34" s="712"/>
      <c r="CP34" s="712"/>
      <c r="CQ34" s="713"/>
      <c r="CR34" s="678">
        <v>2501421</v>
      </c>
      <c r="CS34" s="679"/>
      <c r="CT34" s="679"/>
      <c r="CU34" s="679"/>
      <c r="CV34" s="679"/>
      <c r="CW34" s="679"/>
      <c r="CX34" s="679"/>
      <c r="CY34" s="680"/>
      <c r="CZ34" s="681">
        <v>23.4</v>
      </c>
      <c r="DA34" s="699"/>
      <c r="DB34" s="699"/>
      <c r="DC34" s="700"/>
      <c r="DD34" s="684">
        <v>2092675</v>
      </c>
      <c r="DE34" s="679"/>
      <c r="DF34" s="679"/>
      <c r="DG34" s="679"/>
      <c r="DH34" s="679"/>
      <c r="DI34" s="679"/>
      <c r="DJ34" s="679"/>
      <c r="DK34" s="680"/>
      <c r="DL34" s="684">
        <v>723034</v>
      </c>
      <c r="DM34" s="679"/>
      <c r="DN34" s="679"/>
      <c r="DO34" s="679"/>
      <c r="DP34" s="679"/>
      <c r="DQ34" s="679"/>
      <c r="DR34" s="679"/>
      <c r="DS34" s="679"/>
      <c r="DT34" s="679"/>
      <c r="DU34" s="679"/>
      <c r="DV34" s="680"/>
      <c r="DW34" s="681">
        <v>18.8</v>
      </c>
      <c r="DX34" s="699"/>
      <c r="DY34" s="699"/>
      <c r="DZ34" s="699"/>
      <c r="EA34" s="699"/>
      <c r="EB34" s="699"/>
      <c r="EC34" s="714"/>
    </row>
    <row r="35" spans="2:133" ht="11.25" customHeight="1" x14ac:dyDescent="0.15">
      <c r="B35" s="675" t="s">
        <v>322</v>
      </c>
      <c r="C35" s="676"/>
      <c r="D35" s="676"/>
      <c r="E35" s="676"/>
      <c r="F35" s="676"/>
      <c r="G35" s="676"/>
      <c r="H35" s="676"/>
      <c r="I35" s="676"/>
      <c r="J35" s="676"/>
      <c r="K35" s="676"/>
      <c r="L35" s="676"/>
      <c r="M35" s="676"/>
      <c r="N35" s="676"/>
      <c r="O35" s="676"/>
      <c r="P35" s="676"/>
      <c r="Q35" s="677"/>
      <c r="R35" s="678">
        <v>1555510</v>
      </c>
      <c r="S35" s="679"/>
      <c r="T35" s="679"/>
      <c r="U35" s="679"/>
      <c r="V35" s="679"/>
      <c r="W35" s="679"/>
      <c r="X35" s="679"/>
      <c r="Y35" s="680"/>
      <c r="Z35" s="715">
        <v>14</v>
      </c>
      <c r="AA35" s="715"/>
      <c r="AB35" s="715"/>
      <c r="AC35" s="715"/>
      <c r="AD35" s="716" t="s">
        <v>240</v>
      </c>
      <c r="AE35" s="716"/>
      <c r="AF35" s="716"/>
      <c r="AG35" s="716"/>
      <c r="AH35" s="716"/>
      <c r="AI35" s="716"/>
      <c r="AJ35" s="716"/>
      <c r="AK35" s="716"/>
      <c r="AL35" s="681" t="s">
        <v>240</v>
      </c>
      <c r="AM35" s="682"/>
      <c r="AN35" s="682"/>
      <c r="AO35" s="717"/>
      <c r="AP35" s="235"/>
      <c r="AQ35" s="739" t="s">
        <v>323</v>
      </c>
      <c r="AR35" s="740"/>
      <c r="AS35" s="740"/>
      <c r="AT35" s="740"/>
      <c r="AU35" s="740"/>
      <c r="AV35" s="740"/>
      <c r="AW35" s="740"/>
      <c r="AX35" s="740"/>
      <c r="AY35" s="740"/>
      <c r="AZ35" s="740"/>
      <c r="BA35" s="740"/>
      <c r="BB35" s="740"/>
      <c r="BC35" s="740"/>
      <c r="BD35" s="740"/>
      <c r="BE35" s="740"/>
      <c r="BF35" s="741"/>
      <c r="BG35" s="739" t="s">
        <v>324</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325</v>
      </c>
      <c r="CE35" s="712"/>
      <c r="CF35" s="712"/>
      <c r="CG35" s="712"/>
      <c r="CH35" s="712"/>
      <c r="CI35" s="712"/>
      <c r="CJ35" s="712"/>
      <c r="CK35" s="712"/>
      <c r="CL35" s="712"/>
      <c r="CM35" s="712"/>
      <c r="CN35" s="712"/>
      <c r="CO35" s="712"/>
      <c r="CP35" s="712"/>
      <c r="CQ35" s="713"/>
      <c r="CR35" s="678">
        <v>169967</v>
      </c>
      <c r="CS35" s="697"/>
      <c r="CT35" s="697"/>
      <c r="CU35" s="697"/>
      <c r="CV35" s="697"/>
      <c r="CW35" s="697"/>
      <c r="CX35" s="697"/>
      <c r="CY35" s="698"/>
      <c r="CZ35" s="681">
        <v>1.6</v>
      </c>
      <c r="DA35" s="699"/>
      <c r="DB35" s="699"/>
      <c r="DC35" s="700"/>
      <c r="DD35" s="684">
        <v>144386</v>
      </c>
      <c r="DE35" s="697"/>
      <c r="DF35" s="697"/>
      <c r="DG35" s="697"/>
      <c r="DH35" s="697"/>
      <c r="DI35" s="697"/>
      <c r="DJ35" s="697"/>
      <c r="DK35" s="698"/>
      <c r="DL35" s="684">
        <v>134650</v>
      </c>
      <c r="DM35" s="697"/>
      <c r="DN35" s="697"/>
      <c r="DO35" s="697"/>
      <c r="DP35" s="697"/>
      <c r="DQ35" s="697"/>
      <c r="DR35" s="697"/>
      <c r="DS35" s="697"/>
      <c r="DT35" s="697"/>
      <c r="DU35" s="697"/>
      <c r="DV35" s="698"/>
      <c r="DW35" s="681">
        <v>3.5</v>
      </c>
      <c r="DX35" s="699"/>
      <c r="DY35" s="699"/>
      <c r="DZ35" s="699"/>
      <c r="EA35" s="699"/>
      <c r="EB35" s="699"/>
      <c r="EC35" s="714"/>
    </row>
    <row r="36" spans="2:133" ht="11.25" customHeight="1" x14ac:dyDescent="0.15">
      <c r="B36" s="675" t="s">
        <v>326</v>
      </c>
      <c r="C36" s="676"/>
      <c r="D36" s="676"/>
      <c r="E36" s="676"/>
      <c r="F36" s="676"/>
      <c r="G36" s="676"/>
      <c r="H36" s="676"/>
      <c r="I36" s="676"/>
      <c r="J36" s="676"/>
      <c r="K36" s="676"/>
      <c r="L36" s="676"/>
      <c r="M36" s="676"/>
      <c r="N36" s="676"/>
      <c r="O36" s="676"/>
      <c r="P36" s="676"/>
      <c r="Q36" s="677"/>
      <c r="R36" s="678">
        <v>793892</v>
      </c>
      <c r="S36" s="679"/>
      <c r="T36" s="679"/>
      <c r="U36" s="679"/>
      <c r="V36" s="679"/>
      <c r="W36" s="679"/>
      <c r="X36" s="679"/>
      <c r="Y36" s="680"/>
      <c r="Z36" s="715">
        <v>7.2</v>
      </c>
      <c r="AA36" s="715"/>
      <c r="AB36" s="715"/>
      <c r="AC36" s="715"/>
      <c r="AD36" s="716" t="s">
        <v>125</v>
      </c>
      <c r="AE36" s="716"/>
      <c r="AF36" s="716"/>
      <c r="AG36" s="716"/>
      <c r="AH36" s="716"/>
      <c r="AI36" s="716"/>
      <c r="AJ36" s="716"/>
      <c r="AK36" s="716"/>
      <c r="AL36" s="681" t="s">
        <v>125</v>
      </c>
      <c r="AM36" s="682"/>
      <c r="AN36" s="682"/>
      <c r="AO36" s="717"/>
      <c r="AP36" s="235"/>
      <c r="AQ36" s="730" t="s">
        <v>327</v>
      </c>
      <c r="AR36" s="731"/>
      <c r="AS36" s="731"/>
      <c r="AT36" s="731"/>
      <c r="AU36" s="731"/>
      <c r="AV36" s="731"/>
      <c r="AW36" s="731"/>
      <c r="AX36" s="731"/>
      <c r="AY36" s="732"/>
      <c r="AZ36" s="733">
        <v>475822</v>
      </c>
      <c r="BA36" s="734"/>
      <c r="BB36" s="734"/>
      <c r="BC36" s="734"/>
      <c r="BD36" s="734"/>
      <c r="BE36" s="734"/>
      <c r="BF36" s="735"/>
      <c r="BG36" s="736" t="s">
        <v>328</v>
      </c>
      <c r="BH36" s="737"/>
      <c r="BI36" s="737"/>
      <c r="BJ36" s="737"/>
      <c r="BK36" s="737"/>
      <c r="BL36" s="737"/>
      <c r="BM36" s="737"/>
      <c r="BN36" s="737"/>
      <c r="BO36" s="737"/>
      <c r="BP36" s="737"/>
      <c r="BQ36" s="737"/>
      <c r="BR36" s="737"/>
      <c r="BS36" s="737"/>
      <c r="BT36" s="737"/>
      <c r="BU36" s="738"/>
      <c r="BV36" s="733">
        <v>9052</v>
      </c>
      <c r="BW36" s="734"/>
      <c r="BX36" s="734"/>
      <c r="BY36" s="734"/>
      <c r="BZ36" s="734"/>
      <c r="CA36" s="734"/>
      <c r="CB36" s="735"/>
      <c r="CD36" s="711" t="s">
        <v>329</v>
      </c>
      <c r="CE36" s="712"/>
      <c r="CF36" s="712"/>
      <c r="CG36" s="712"/>
      <c r="CH36" s="712"/>
      <c r="CI36" s="712"/>
      <c r="CJ36" s="712"/>
      <c r="CK36" s="712"/>
      <c r="CL36" s="712"/>
      <c r="CM36" s="712"/>
      <c r="CN36" s="712"/>
      <c r="CO36" s="712"/>
      <c r="CP36" s="712"/>
      <c r="CQ36" s="713"/>
      <c r="CR36" s="678">
        <v>1344332</v>
      </c>
      <c r="CS36" s="679"/>
      <c r="CT36" s="679"/>
      <c r="CU36" s="679"/>
      <c r="CV36" s="679"/>
      <c r="CW36" s="679"/>
      <c r="CX36" s="679"/>
      <c r="CY36" s="680"/>
      <c r="CZ36" s="681">
        <v>12.6</v>
      </c>
      <c r="DA36" s="699"/>
      <c r="DB36" s="699"/>
      <c r="DC36" s="700"/>
      <c r="DD36" s="684">
        <v>676486</v>
      </c>
      <c r="DE36" s="679"/>
      <c r="DF36" s="679"/>
      <c r="DG36" s="679"/>
      <c r="DH36" s="679"/>
      <c r="DI36" s="679"/>
      <c r="DJ36" s="679"/>
      <c r="DK36" s="680"/>
      <c r="DL36" s="684">
        <v>472708</v>
      </c>
      <c r="DM36" s="679"/>
      <c r="DN36" s="679"/>
      <c r="DO36" s="679"/>
      <c r="DP36" s="679"/>
      <c r="DQ36" s="679"/>
      <c r="DR36" s="679"/>
      <c r="DS36" s="679"/>
      <c r="DT36" s="679"/>
      <c r="DU36" s="679"/>
      <c r="DV36" s="680"/>
      <c r="DW36" s="681">
        <v>12.3</v>
      </c>
      <c r="DX36" s="699"/>
      <c r="DY36" s="699"/>
      <c r="DZ36" s="699"/>
      <c r="EA36" s="699"/>
      <c r="EB36" s="699"/>
      <c r="EC36" s="714"/>
    </row>
    <row r="37" spans="2:133" ht="11.25" customHeight="1" x14ac:dyDescent="0.15">
      <c r="B37" s="675" t="s">
        <v>330</v>
      </c>
      <c r="C37" s="676"/>
      <c r="D37" s="676"/>
      <c r="E37" s="676"/>
      <c r="F37" s="676"/>
      <c r="G37" s="676"/>
      <c r="H37" s="676"/>
      <c r="I37" s="676"/>
      <c r="J37" s="676"/>
      <c r="K37" s="676"/>
      <c r="L37" s="676"/>
      <c r="M37" s="676"/>
      <c r="N37" s="676"/>
      <c r="O37" s="676"/>
      <c r="P37" s="676"/>
      <c r="Q37" s="677"/>
      <c r="R37" s="678">
        <v>211854</v>
      </c>
      <c r="S37" s="679"/>
      <c r="T37" s="679"/>
      <c r="U37" s="679"/>
      <c r="V37" s="679"/>
      <c r="W37" s="679"/>
      <c r="X37" s="679"/>
      <c r="Y37" s="680"/>
      <c r="Z37" s="715">
        <v>1.9</v>
      </c>
      <c r="AA37" s="715"/>
      <c r="AB37" s="715"/>
      <c r="AC37" s="715"/>
      <c r="AD37" s="716" t="s">
        <v>240</v>
      </c>
      <c r="AE37" s="716"/>
      <c r="AF37" s="716"/>
      <c r="AG37" s="716"/>
      <c r="AH37" s="716"/>
      <c r="AI37" s="716"/>
      <c r="AJ37" s="716"/>
      <c r="AK37" s="716"/>
      <c r="AL37" s="681" t="s">
        <v>240</v>
      </c>
      <c r="AM37" s="682"/>
      <c r="AN37" s="682"/>
      <c r="AO37" s="717"/>
      <c r="AQ37" s="718" t="s">
        <v>331</v>
      </c>
      <c r="AR37" s="719"/>
      <c r="AS37" s="719"/>
      <c r="AT37" s="719"/>
      <c r="AU37" s="719"/>
      <c r="AV37" s="719"/>
      <c r="AW37" s="719"/>
      <c r="AX37" s="719"/>
      <c r="AY37" s="720"/>
      <c r="AZ37" s="678">
        <v>152369</v>
      </c>
      <c r="BA37" s="679"/>
      <c r="BB37" s="679"/>
      <c r="BC37" s="679"/>
      <c r="BD37" s="697"/>
      <c r="BE37" s="697"/>
      <c r="BF37" s="721"/>
      <c r="BG37" s="711" t="s">
        <v>332</v>
      </c>
      <c r="BH37" s="712"/>
      <c r="BI37" s="712"/>
      <c r="BJ37" s="712"/>
      <c r="BK37" s="712"/>
      <c r="BL37" s="712"/>
      <c r="BM37" s="712"/>
      <c r="BN37" s="712"/>
      <c r="BO37" s="712"/>
      <c r="BP37" s="712"/>
      <c r="BQ37" s="712"/>
      <c r="BR37" s="712"/>
      <c r="BS37" s="712"/>
      <c r="BT37" s="712"/>
      <c r="BU37" s="713"/>
      <c r="BV37" s="678">
        <v>8567</v>
      </c>
      <c r="BW37" s="679"/>
      <c r="BX37" s="679"/>
      <c r="BY37" s="679"/>
      <c r="BZ37" s="679"/>
      <c r="CA37" s="679"/>
      <c r="CB37" s="722"/>
      <c r="CD37" s="711" t="s">
        <v>333</v>
      </c>
      <c r="CE37" s="712"/>
      <c r="CF37" s="712"/>
      <c r="CG37" s="712"/>
      <c r="CH37" s="712"/>
      <c r="CI37" s="712"/>
      <c r="CJ37" s="712"/>
      <c r="CK37" s="712"/>
      <c r="CL37" s="712"/>
      <c r="CM37" s="712"/>
      <c r="CN37" s="712"/>
      <c r="CO37" s="712"/>
      <c r="CP37" s="712"/>
      <c r="CQ37" s="713"/>
      <c r="CR37" s="678">
        <v>257140</v>
      </c>
      <c r="CS37" s="697"/>
      <c r="CT37" s="697"/>
      <c r="CU37" s="697"/>
      <c r="CV37" s="697"/>
      <c r="CW37" s="697"/>
      <c r="CX37" s="697"/>
      <c r="CY37" s="698"/>
      <c r="CZ37" s="681">
        <v>2.4</v>
      </c>
      <c r="DA37" s="699"/>
      <c r="DB37" s="699"/>
      <c r="DC37" s="700"/>
      <c r="DD37" s="684">
        <v>257140</v>
      </c>
      <c r="DE37" s="697"/>
      <c r="DF37" s="697"/>
      <c r="DG37" s="697"/>
      <c r="DH37" s="697"/>
      <c r="DI37" s="697"/>
      <c r="DJ37" s="697"/>
      <c r="DK37" s="698"/>
      <c r="DL37" s="684">
        <v>236646</v>
      </c>
      <c r="DM37" s="697"/>
      <c r="DN37" s="697"/>
      <c r="DO37" s="697"/>
      <c r="DP37" s="697"/>
      <c r="DQ37" s="697"/>
      <c r="DR37" s="697"/>
      <c r="DS37" s="697"/>
      <c r="DT37" s="697"/>
      <c r="DU37" s="697"/>
      <c r="DV37" s="698"/>
      <c r="DW37" s="681">
        <v>6.1</v>
      </c>
      <c r="DX37" s="699"/>
      <c r="DY37" s="699"/>
      <c r="DZ37" s="699"/>
      <c r="EA37" s="699"/>
      <c r="EB37" s="699"/>
      <c r="EC37" s="714"/>
    </row>
    <row r="38" spans="2:133" ht="11.25" customHeight="1" x14ac:dyDescent="0.15">
      <c r="B38" s="675" t="s">
        <v>334</v>
      </c>
      <c r="C38" s="676"/>
      <c r="D38" s="676"/>
      <c r="E38" s="676"/>
      <c r="F38" s="676"/>
      <c r="G38" s="676"/>
      <c r="H38" s="676"/>
      <c r="I38" s="676"/>
      <c r="J38" s="676"/>
      <c r="K38" s="676"/>
      <c r="L38" s="676"/>
      <c r="M38" s="676"/>
      <c r="N38" s="676"/>
      <c r="O38" s="676"/>
      <c r="P38" s="676"/>
      <c r="Q38" s="677"/>
      <c r="R38" s="678">
        <v>258726</v>
      </c>
      <c r="S38" s="679"/>
      <c r="T38" s="679"/>
      <c r="U38" s="679"/>
      <c r="V38" s="679"/>
      <c r="W38" s="679"/>
      <c r="X38" s="679"/>
      <c r="Y38" s="680"/>
      <c r="Z38" s="715">
        <v>2.2999999999999998</v>
      </c>
      <c r="AA38" s="715"/>
      <c r="AB38" s="715"/>
      <c r="AC38" s="715"/>
      <c r="AD38" s="716">
        <v>6</v>
      </c>
      <c r="AE38" s="716"/>
      <c r="AF38" s="716"/>
      <c r="AG38" s="716"/>
      <c r="AH38" s="716"/>
      <c r="AI38" s="716"/>
      <c r="AJ38" s="716"/>
      <c r="AK38" s="716"/>
      <c r="AL38" s="681">
        <v>0</v>
      </c>
      <c r="AM38" s="682"/>
      <c r="AN38" s="682"/>
      <c r="AO38" s="717"/>
      <c r="AQ38" s="718" t="s">
        <v>335</v>
      </c>
      <c r="AR38" s="719"/>
      <c r="AS38" s="719"/>
      <c r="AT38" s="719"/>
      <c r="AU38" s="719"/>
      <c r="AV38" s="719"/>
      <c r="AW38" s="719"/>
      <c r="AX38" s="719"/>
      <c r="AY38" s="720"/>
      <c r="AZ38" s="678">
        <v>48415</v>
      </c>
      <c r="BA38" s="679"/>
      <c r="BB38" s="679"/>
      <c r="BC38" s="679"/>
      <c r="BD38" s="697"/>
      <c r="BE38" s="697"/>
      <c r="BF38" s="721"/>
      <c r="BG38" s="711" t="s">
        <v>336</v>
      </c>
      <c r="BH38" s="712"/>
      <c r="BI38" s="712"/>
      <c r="BJ38" s="712"/>
      <c r="BK38" s="712"/>
      <c r="BL38" s="712"/>
      <c r="BM38" s="712"/>
      <c r="BN38" s="712"/>
      <c r="BO38" s="712"/>
      <c r="BP38" s="712"/>
      <c r="BQ38" s="712"/>
      <c r="BR38" s="712"/>
      <c r="BS38" s="712"/>
      <c r="BT38" s="712"/>
      <c r="BU38" s="713"/>
      <c r="BV38" s="678">
        <v>761</v>
      </c>
      <c r="BW38" s="679"/>
      <c r="BX38" s="679"/>
      <c r="BY38" s="679"/>
      <c r="BZ38" s="679"/>
      <c r="CA38" s="679"/>
      <c r="CB38" s="722"/>
      <c r="CD38" s="711" t="s">
        <v>337</v>
      </c>
      <c r="CE38" s="712"/>
      <c r="CF38" s="712"/>
      <c r="CG38" s="712"/>
      <c r="CH38" s="712"/>
      <c r="CI38" s="712"/>
      <c r="CJ38" s="712"/>
      <c r="CK38" s="712"/>
      <c r="CL38" s="712"/>
      <c r="CM38" s="712"/>
      <c r="CN38" s="712"/>
      <c r="CO38" s="712"/>
      <c r="CP38" s="712"/>
      <c r="CQ38" s="713"/>
      <c r="CR38" s="678">
        <v>475822</v>
      </c>
      <c r="CS38" s="679"/>
      <c r="CT38" s="679"/>
      <c r="CU38" s="679"/>
      <c r="CV38" s="679"/>
      <c r="CW38" s="679"/>
      <c r="CX38" s="679"/>
      <c r="CY38" s="680"/>
      <c r="CZ38" s="681">
        <v>4.5</v>
      </c>
      <c r="DA38" s="699"/>
      <c r="DB38" s="699"/>
      <c r="DC38" s="700"/>
      <c r="DD38" s="684">
        <v>431802</v>
      </c>
      <c r="DE38" s="679"/>
      <c r="DF38" s="679"/>
      <c r="DG38" s="679"/>
      <c r="DH38" s="679"/>
      <c r="DI38" s="679"/>
      <c r="DJ38" s="679"/>
      <c r="DK38" s="680"/>
      <c r="DL38" s="684">
        <v>379727</v>
      </c>
      <c r="DM38" s="679"/>
      <c r="DN38" s="679"/>
      <c r="DO38" s="679"/>
      <c r="DP38" s="679"/>
      <c r="DQ38" s="679"/>
      <c r="DR38" s="679"/>
      <c r="DS38" s="679"/>
      <c r="DT38" s="679"/>
      <c r="DU38" s="679"/>
      <c r="DV38" s="680"/>
      <c r="DW38" s="681">
        <v>9.9</v>
      </c>
      <c r="DX38" s="699"/>
      <c r="DY38" s="699"/>
      <c r="DZ38" s="699"/>
      <c r="EA38" s="699"/>
      <c r="EB38" s="699"/>
      <c r="EC38" s="714"/>
    </row>
    <row r="39" spans="2:133" ht="11.25" customHeight="1" x14ac:dyDescent="0.15">
      <c r="B39" s="675" t="s">
        <v>338</v>
      </c>
      <c r="C39" s="676"/>
      <c r="D39" s="676"/>
      <c r="E39" s="676"/>
      <c r="F39" s="676"/>
      <c r="G39" s="676"/>
      <c r="H39" s="676"/>
      <c r="I39" s="676"/>
      <c r="J39" s="676"/>
      <c r="K39" s="676"/>
      <c r="L39" s="676"/>
      <c r="M39" s="676"/>
      <c r="N39" s="676"/>
      <c r="O39" s="676"/>
      <c r="P39" s="676"/>
      <c r="Q39" s="677"/>
      <c r="R39" s="678">
        <v>2054306</v>
      </c>
      <c r="S39" s="679"/>
      <c r="T39" s="679"/>
      <c r="U39" s="679"/>
      <c r="V39" s="679"/>
      <c r="W39" s="679"/>
      <c r="X39" s="679"/>
      <c r="Y39" s="680"/>
      <c r="Z39" s="715">
        <v>18.5</v>
      </c>
      <c r="AA39" s="715"/>
      <c r="AB39" s="715"/>
      <c r="AC39" s="715"/>
      <c r="AD39" s="716" t="s">
        <v>125</v>
      </c>
      <c r="AE39" s="716"/>
      <c r="AF39" s="716"/>
      <c r="AG39" s="716"/>
      <c r="AH39" s="716"/>
      <c r="AI39" s="716"/>
      <c r="AJ39" s="716"/>
      <c r="AK39" s="716"/>
      <c r="AL39" s="681" t="s">
        <v>171</v>
      </c>
      <c r="AM39" s="682"/>
      <c r="AN39" s="682"/>
      <c r="AO39" s="717"/>
      <c r="AQ39" s="718" t="s">
        <v>339</v>
      </c>
      <c r="AR39" s="719"/>
      <c r="AS39" s="719"/>
      <c r="AT39" s="719"/>
      <c r="AU39" s="719"/>
      <c r="AV39" s="719"/>
      <c r="AW39" s="719"/>
      <c r="AX39" s="719"/>
      <c r="AY39" s="720"/>
      <c r="AZ39" s="678" t="s">
        <v>125</v>
      </c>
      <c r="BA39" s="679"/>
      <c r="BB39" s="679"/>
      <c r="BC39" s="679"/>
      <c r="BD39" s="697"/>
      <c r="BE39" s="697"/>
      <c r="BF39" s="721"/>
      <c r="BG39" s="711" t="s">
        <v>340</v>
      </c>
      <c r="BH39" s="712"/>
      <c r="BI39" s="712"/>
      <c r="BJ39" s="712"/>
      <c r="BK39" s="712"/>
      <c r="BL39" s="712"/>
      <c r="BM39" s="712"/>
      <c r="BN39" s="712"/>
      <c r="BO39" s="712"/>
      <c r="BP39" s="712"/>
      <c r="BQ39" s="712"/>
      <c r="BR39" s="712"/>
      <c r="BS39" s="712"/>
      <c r="BT39" s="712"/>
      <c r="BU39" s="713"/>
      <c r="BV39" s="678">
        <v>1409</v>
      </c>
      <c r="BW39" s="679"/>
      <c r="BX39" s="679"/>
      <c r="BY39" s="679"/>
      <c r="BZ39" s="679"/>
      <c r="CA39" s="679"/>
      <c r="CB39" s="722"/>
      <c r="CD39" s="711" t="s">
        <v>341</v>
      </c>
      <c r="CE39" s="712"/>
      <c r="CF39" s="712"/>
      <c r="CG39" s="712"/>
      <c r="CH39" s="712"/>
      <c r="CI39" s="712"/>
      <c r="CJ39" s="712"/>
      <c r="CK39" s="712"/>
      <c r="CL39" s="712"/>
      <c r="CM39" s="712"/>
      <c r="CN39" s="712"/>
      <c r="CO39" s="712"/>
      <c r="CP39" s="712"/>
      <c r="CQ39" s="713"/>
      <c r="CR39" s="678">
        <v>426444</v>
      </c>
      <c r="CS39" s="697"/>
      <c r="CT39" s="697"/>
      <c r="CU39" s="697"/>
      <c r="CV39" s="697"/>
      <c r="CW39" s="697"/>
      <c r="CX39" s="697"/>
      <c r="CY39" s="698"/>
      <c r="CZ39" s="681">
        <v>4</v>
      </c>
      <c r="DA39" s="699"/>
      <c r="DB39" s="699"/>
      <c r="DC39" s="700"/>
      <c r="DD39" s="684">
        <v>7051</v>
      </c>
      <c r="DE39" s="697"/>
      <c r="DF39" s="697"/>
      <c r="DG39" s="697"/>
      <c r="DH39" s="697"/>
      <c r="DI39" s="697"/>
      <c r="DJ39" s="697"/>
      <c r="DK39" s="698"/>
      <c r="DL39" s="684" t="s">
        <v>240</v>
      </c>
      <c r="DM39" s="697"/>
      <c r="DN39" s="697"/>
      <c r="DO39" s="697"/>
      <c r="DP39" s="697"/>
      <c r="DQ39" s="697"/>
      <c r="DR39" s="697"/>
      <c r="DS39" s="697"/>
      <c r="DT39" s="697"/>
      <c r="DU39" s="697"/>
      <c r="DV39" s="698"/>
      <c r="DW39" s="681" t="s">
        <v>171</v>
      </c>
      <c r="DX39" s="699"/>
      <c r="DY39" s="699"/>
      <c r="DZ39" s="699"/>
      <c r="EA39" s="699"/>
      <c r="EB39" s="699"/>
      <c r="EC39" s="714"/>
    </row>
    <row r="40" spans="2:133" ht="11.25" customHeight="1" x14ac:dyDescent="0.15">
      <c r="B40" s="675" t="s">
        <v>342</v>
      </c>
      <c r="C40" s="676"/>
      <c r="D40" s="676"/>
      <c r="E40" s="676"/>
      <c r="F40" s="676"/>
      <c r="G40" s="676"/>
      <c r="H40" s="676"/>
      <c r="I40" s="676"/>
      <c r="J40" s="676"/>
      <c r="K40" s="676"/>
      <c r="L40" s="676"/>
      <c r="M40" s="676"/>
      <c r="N40" s="676"/>
      <c r="O40" s="676"/>
      <c r="P40" s="676"/>
      <c r="Q40" s="677"/>
      <c r="R40" s="678" t="s">
        <v>125</v>
      </c>
      <c r="S40" s="679"/>
      <c r="T40" s="679"/>
      <c r="U40" s="679"/>
      <c r="V40" s="679"/>
      <c r="W40" s="679"/>
      <c r="X40" s="679"/>
      <c r="Y40" s="680"/>
      <c r="Z40" s="715" t="s">
        <v>125</v>
      </c>
      <c r="AA40" s="715"/>
      <c r="AB40" s="715"/>
      <c r="AC40" s="715"/>
      <c r="AD40" s="716" t="s">
        <v>171</v>
      </c>
      <c r="AE40" s="716"/>
      <c r="AF40" s="716"/>
      <c r="AG40" s="716"/>
      <c r="AH40" s="716"/>
      <c r="AI40" s="716"/>
      <c r="AJ40" s="716"/>
      <c r="AK40" s="716"/>
      <c r="AL40" s="681" t="s">
        <v>240</v>
      </c>
      <c r="AM40" s="682"/>
      <c r="AN40" s="682"/>
      <c r="AO40" s="717"/>
      <c r="AQ40" s="718" t="s">
        <v>343</v>
      </c>
      <c r="AR40" s="719"/>
      <c r="AS40" s="719"/>
      <c r="AT40" s="719"/>
      <c r="AU40" s="719"/>
      <c r="AV40" s="719"/>
      <c r="AW40" s="719"/>
      <c r="AX40" s="719"/>
      <c r="AY40" s="720"/>
      <c r="AZ40" s="678" t="s">
        <v>125</v>
      </c>
      <c r="BA40" s="679"/>
      <c r="BB40" s="679"/>
      <c r="BC40" s="679"/>
      <c r="BD40" s="697"/>
      <c r="BE40" s="697"/>
      <c r="BF40" s="721"/>
      <c r="BG40" s="723" t="s">
        <v>344</v>
      </c>
      <c r="BH40" s="724"/>
      <c r="BI40" s="724"/>
      <c r="BJ40" s="724"/>
      <c r="BK40" s="724"/>
      <c r="BL40" s="236"/>
      <c r="BM40" s="712" t="s">
        <v>345</v>
      </c>
      <c r="BN40" s="712"/>
      <c r="BO40" s="712"/>
      <c r="BP40" s="712"/>
      <c r="BQ40" s="712"/>
      <c r="BR40" s="712"/>
      <c r="BS40" s="712"/>
      <c r="BT40" s="712"/>
      <c r="BU40" s="713"/>
      <c r="BV40" s="678">
        <v>140</v>
      </c>
      <c r="BW40" s="679"/>
      <c r="BX40" s="679"/>
      <c r="BY40" s="679"/>
      <c r="BZ40" s="679"/>
      <c r="CA40" s="679"/>
      <c r="CB40" s="722"/>
      <c r="CD40" s="711" t="s">
        <v>346</v>
      </c>
      <c r="CE40" s="712"/>
      <c r="CF40" s="712"/>
      <c r="CG40" s="712"/>
      <c r="CH40" s="712"/>
      <c r="CI40" s="712"/>
      <c r="CJ40" s="712"/>
      <c r="CK40" s="712"/>
      <c r="CL40" s="712"/>
      <c r="CM40" s="712"/>
      <c r="CN40" s="712"/>
      <c r="CO40" s="712"/>
      <c r="CP40" s="712"/>
      <c r="CQ40" s="713"/>
      <c r="CR40" s="678">
        <v>114159</v>
      </c>
      <c r="CS40" s="679"/>
      <c r="CT40" s="679"/>
      <c r="CU40" s="679"/>
      <c r="CV40" s="679"/>
      <c r="CW40" s="679"/>
      <c r="CX40" s="679"/>
      <c r="CY40" s="680"/>
      <c r="CZ40" s="681">
        <v>1.1000000000000001</v>
      </c>
      <c r="DA40" s="699"/>
      <c r="DB40" s="699"/>
      <c r="DC40" s="700"/>
      <c r="DD40" s="684" t="s">
        <v>125</v>
      </c>
      <c r="DE40" s="679"/>
      <c r="DF40" s="679"/>
      <c r="DG40" s="679"/>
      <c r="DH40" s="679"/>
      <c r="DI40" s="679"/>
      <c r="DJ40" s="679"/>
      <c r="DK40" s="680"/>
      <c r="DL40" s="684" t="s">
        <v>240</v>
      </c>
      <c r="DM40" s="679"/>
      <c r="DN40" s="679"/>
      <c r="DO40" s="679"/>
      <c r="DP40" s="679"/>
      <c r="DQ40" s="679"/>
      <c r="DR40" s="679"/>
      <c r="DS40" s="679"/>
      <c r="DT40" s="679"/>
      <c r="DU40" s="679"/>
      <c r="DV40" s="680"/>
      <c r="DW40" s="681" t="s">
        <v>240</v>
      </c>
      <c r="DX40" s="699"/>
      <c r="DY40" s="699"/>
      <c r="DZ40" s="699"/>
      <c r="EA40" s="699"/>
      <c r="EB40" s="699"/>
      <c r="EC40" s="714"/>
    </row>
    <row r="41" spans="2:133" ht="11.25" customHeight="1" x14ac:dyDescent="0.15">
      <c r="B41" s="675" t="s">
        <v>347</v>
      </c>
      <c r="C41" s="676"/>
      <c r="D41" s="676"/>
      <c r="E41" s="676"/>
      <c r="F41" s="676"/>
      <c r="G41" s="676"/>
      <c r="H41" s="676"/>
      <c r="I41" s="676"/>
      <c r="J41" s="676"/>
      <c r="K41" s="676"/>
      <c r="L41" s="676"/>
      <c r="M41" s="676"/>
      <c r="N41" s="676"/>
      <c r="O41" s="676"/>
      <c r="P41" s="676"/>
      <c r="Q41" s="677"/>
      <c r="R41" s="678">
        <v>110306</v>
      </c>
      <c r="S41" s="679"/>
      <c r="T41" s="679"/>
      <c r="U41" s="679"/>
      <c r="V41" s="679"/>
      <c r="W41" s="679"/>
      <c r="X41" s="679"/>
      <c r="Y41" s="680"/>
      <c r="Z41" s="715">
        <v>1</v>
      </c>
      <c r="AA41" s="715"/>
      <c r="AB41" s="715"/>
      <c r="AC41" s="715"/>
      <c r="AD41" s="716" t="s">
        <v>240</v>
      </c>
      <c r="AE41" s="716"/>
      <c r="AF41" s="716"/>
      <c r="AG41" s="716"/>
      <c r="AH41" s="716"/>
      <c r="AI41" s="716"/>
      <c r="AJ41" s="716"/>
      <c r="AK41" s="716"/>
      <c r="AL41" s="681" t="s">
        <v>240</v>
      </c>
      <c r="AM41" s="682"/>
      <c r="AN41" s="682"/>
      <c r="AO41" s="717"/>
      <c r="AQ41" s="718" t="s">
        <v>348</v>
      </c>
      <c r="AR41" s="719"/>
      <c r="AS41" s="719"/>
      <c r="AT41" s="719"/>
      <c r="AU41" s="719"/>
      <c r="AV41" s="719"/>
      <c r="AW41" s="719"/>
      <c r="AX41" s="719"/>
      <c r="AY41" s="720"/>
      <c r="AZ41" s="678">
        <v>64508</v>
      </c>
      <c r="BA41" s="679"/>
      <c r="BB41" s="679"/>
      <c r="BC41" s="679"/>
      <c r="BD41" s="697"/>
      <c r="BE41" s="697"/>
      <c r="BF41" s="721"/>
      <c r="BG41" s="723"/>
      <c r="BH41" s="724"/>
      <c r="BI41" s="724"/>
      <c r="BJ41" s="724"/>
      <c r="BK41" s="724"/>
      <c r="BL41" s="236"/>
      <c r="BM41" s="712" t="s">
        <v>349</v>
      </c>
      <c r="BN41" s="712"/>
      <c r="BO41" s="712"/>
      <c r="BP41" s="712"/>
      <c r="BQ41" s="712"/>
      <c r="BR41" s="712"/>
      <c r="BS41" s="712"/>
      <c r="BT41" s="712"/>
      <c r="BU41" s="713"/>
      <c r="BV41" s="678" t="s">
        <v>125</v>
      </c>
      <c r="BW41" s="679"/>
      <c r="BX41" s="679"/>
      <c r="BY41" s="679"/>
      <c r="BZ41" s="679"/>
      <c r="CA41" s="679"/>
      <c r="CB41" s="722"/>
      <c r="CD41" s="711" t="s">
        <v>350</v>
      </c>
      <c r="CE41" s="712"/>
      <c r="CF41" s="712"/>
      <c r="CG41" s="712"/>
      <c r="CH41" s="712"/>
      <c r="CI41" s="712"/>
      <c r="CJ41" s="712"/>
      <c r="CK41" s="712"/>
      <c r="CL41" s="712"/>
      <c r="CM41" s="712"/>
      <c r="CN41" s="712"/>
      <c r="CO41" s="712"/>
      <c r="CP41" s="712"/>
      <c r="CQ41" s="713"/>
      <c r="CR41" s="678" t="s">
        <v>240</v>
      </c>
      <c r="CS41" s="697"/>
      <c r="CT41" s="697"/>
      <c r="CU41" s="697"/>
      <c r="CV41" s="697"/>
      <c r="CW41" s="697"/>
      <c r="CX41" s="697"/>
      <c r="CY41" s="698"/>
      <c r="CZ41" s="681" t="s">
        <v>125</v>
      </c>
      <c r="DA41" s="699"/>
      <c r="DB41" s="699"/>
      <c r="DC41" s="700"/>
      <c r="DD41" s="684" t="s">
        <v>125</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351</v>
      </c>
      <c r="C42" s="660"/>
      <c r="D42" s="660"/>
      <c r="E42" s="660"/>
      <c r="F42" s="660"/>
      <c r="G42" s="660"/>
      <c r="H42" s="660"/>
      <c r="I42" s="660"/>
      <c r="J42" s="660"/>
      <c r="K42" s="660"/>
      <c r="L42" s="660"/>
      <c r="M42" s="660"/>
      <c r="N42" s="660"/>
      <c r="O42" s="660"/>
      <c r="P42" s="660"/>
      <c r="Q42" s="661"/>
      <c r="R42" s="662">
        <v>11075435</v>
      </c>
      <c r="S42" s="701"/>
      <c r="T42" s="701"/>
      <c r="U42" s="701"/>
      <c r="V42" s="701"/>
      <c r="W42" s="701"/>
      <c r="X42" s="701"/>
      <c r="Y42" s="703"/>
      <c r="Z42" s="704">
        <v>100</v>
      </c>
      <c r="AA42" s="704"/>
      <c r="AB42" s="704"/>
      <c r="AC42" s="704"/>
      <c r="AD42" s="705">
        <v>3739659</v>
      </c>
      <c r="AE42" s="705"/>
      <c r="AF42" s="705"/>
      <c r="AG42" s="705"/>
      <c r="AH42" s="705"/>
      <c r="AI42" s="705"/>
      <c r="AJ42" s="705"/>
      <c r="AK42" s="705"/>
      <c r="AL42" s="665">
        <v>100</v>
      </c>
      <c r="AM42" s="706"/>
      <c r="AN42" s="706"/>
      <c r="AO42" s="707"/>
      <c r="AQ42" s="708" t="s">
        <v>352</v>
      </c>
      <c r="AR42" s="709"/>
      <c r="AS42" s="709"/>
      <c r="AT42" s="709"/>
      <c r="AU42" s="709"/>
      <c r="AV42" s="709"/>
      <c r="AW42" s="709"/>
      <c r="AX42" s="709"/>
      <c r="AY42" s="710"/>
      <c r="AZ42" s="662">
        <v>210530</v>
      </c>
      <c r="BA42" s="701"/>
      <c r="BB42" s="701"/>
      <c r="BC42" s="701"/>
      <c r="BD42" s="663"/>
      <c r="BE42" s="663"/>
      <c r="BF42" s="727"/>
      <c r="BG42" s="725"/>
      <c r="BH42" s="726"/>
      <c r="BI42" s="726"/>
      <c r="BJ42" s="726"/>
      <c r="BK42" s="726"/>
      <c r="BL42" s="237"/>
      <c r="BM42" s="728" t="s">
        <v>353</v>
      </c>
      <c r="BN42" s="728"/>
      <c r="BO42" s="728"/>
      <c r="BP42" s="728"/>
      <c r="BQ42" s="728"/>
      <c r="BR42" s="728"/>
      <c r="BS42" s="728"/>
      <c r="BT42" s="728"/>
      <c r="BU42" s="729"/>
      <c r="BV42" s="662">
        <v>262</v>
      </c>
      <c r="BW42" s="701"/>
      <c r="BX42" s="701"/>
      <c r="BY42" s="701"/>
      <c r="BZ42" s="701"/>
      <c r="CA42" s="701"/>
      <c r="CB42" s="702"/>
      <c r="CD42" s="675" t="s">
        <v>354</v>
      </c>
      <c r="CE42" s="676"/>
      <c r="CF42" s="676"/>
      <c r="CG42" s="676"/>
      <c r="CH42" s="676"/>
      <c r="CI42" s="676"/>
      <c r="CJ42" s="676"/>
      <c r="CK42" s="676"/>
      <c r="CL42" s="676"/>
      <c r="CM42" s="676"/>
      <c r="CN42" s="676"/>
      <c r="CO42" s="676"/>
      <c r="CP42" s="676"/>
      <c r="CQ42" s="677"/>
      <c r="CR42" s="678">
        <v>3475133</v>
      </c>
      <c r="CS42" s="679"/>
      <c r="CT42" s="679"/>
      <c r="CU42" s="679"/>
      <c r="CV42" s="679"/>
      <c r="CW42" s="679"/>
      <c r="CX42" s="679"/>
      <c r="CY42" s="680"/>
      <c r="CZ42" s="681">
        <v>32.6</v>
      </c>
      <c r="DA42" s="682"/>
      <c r="DB42" s="682"/>
      <c r="DC42" s="683"/>
      <c r="DD42" s="684">
        <v>402159</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355</v>
      </c>
      <c r="CE43" s="676"/>
      <c r="CF43" s="676"/>
      <c r="CG43" s="676"/>
      <c r="CH43" s="676"/>
      <c r="CI43" s="676"/>
      <c r="CJ43" s="676"/>
      <c r="CK43" s="676"/>
      <c r="CL43" s="676"/>
      <c r="CM43" s="676"/>
      <c r="CN43" s="676"/>
      <c r="CO43" s="676"/>
      <c r="CP43" s="676"/>
      <c r="CQ43" s="677"/>
      <c r="CR43" s="678">
        <v>6059</v>
      </c>
      <c r="CS43" s="697"/>
      <c r="CT43" s="697"/>
      <c r="CU43" s="697"/>
      <c r="CV43" s="697"/>
      <c r="CW43" s="697"/>
      <c r="CX43" s="697"/>
      <c r="CY43" s="698"/>
      <c r="CZ43" s="681">
        <v>0.1</v>
      </c>
      <c r="DA43" s="699"/>
      <c r="DB43" s="699"/>
      <c r="DC43" s="700"/>
      <c r="DD43" s="684">
        <v>6059</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303</v>
      </c>
      <c r="CE44" s="692"/>
      <c r="CF44" s="675" t="s">
        <v>356</v>
      </c>
      <c r="CG44" s="676"/>
      <c r="CH44" s="676"/>
      <c r="CI44" s="676"/>
      <c r="CJ44" s="676"/>
      <c r="CK44" s="676"/>
      <c r="CL44" s="676"/>
      <c r="CM44" s="676"/>
      <c r="CN44" s="676"/>
      <c r="CO44" s="676"/>
      <c r="CP44" s="676"/>
      <c r="CQ44" s="677"/>
      <c r="CR44" s="678">
        <v>3475133</v>
      </c>
      <c r="CS44" s="679"/>
      <c r="CT44" s="679"/>
      <c r="CU44" s="679"/>
      <c r="CV44" s="679"/>
      <c r="CW44" s="679"/>
      <c r="CX44" s="679"/>
      <c r="CY44" s="680"/>
      <c r="CZ44" s="681">
        <v>32.6</v>
      </c>
      <c r="DA44" s="682"/>
      <c r="DB44" s="682"/>
      <c r="DC44" s="683"/>
      <c r="DD44" s="684">
        <v>402159</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357</v>
      </c>
      <c r="CG45" s="676"/>
      <c r="CH45" s="676"/>
      <c r="CI45" s="676"/>
      <c r="CJ45" s="676"/>
      <c r="CK45" s="676"/>
      <c r="CL45" s="676"/>
      <c r="CM45" s="676"/>
      <c r="CN45" s="676"/>
      <c r="CO45" s="676"/>
      <c r="CP45" s="676"/>
      <c r="CQ45" s="677"/>
      <c r="CR45" s="678">
        <v>2641577</v>
      </c>
      <c r="CS45" s="697"/>
      <c r="CT45" s="697"/>
      <c r="CU45" s="697"/>
      <c r="CV45" s="697"/>
      <c r="CW45" s="697"/>
      <c r="CX45" s="697"/>
      <c r="CY45" s="698"/>
      <c r="CZ45" s="681">
        <v>24.7</v>
      </c>
      <c r="DA45" s="699"/>
      <c r="DB45" s="699"/>
      <c r="DC45" s="700"/>
      <c r="DD45" s="684">
        <v>37313</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359</v>
      </c>
      <c r="CG46" s="676"/>
      <c r="CH46" s="676"/>
      <c r="CI46" s="676"/>
      <c r="CJ46" s="676"/>
      <c r="CK46" s="676"/>
      <c r="CL46" s="676"/>
      <c r="CM46" s="676"/>
      <c r="CN46" s="676"/>
      <c r="CO46" s="676"/>
      <c r="CP46" s="676"/>
      <c r="CQ46" s="677"/>
      <c r="CR46" s="678">
        <v>726394</v>
      </c>
      <c r="CS46" s="679"/>
      <c r="CT46" s="679"/>
      <c r="CU46" s="679"/>
      <c r="CV46" s="679"/>
      <c r="CW46" s="679"/>
      <c r="CX46" s="679"/>
      <c r="CY46" s="680"/>
      <c r="CZ46" s="681">
        <v>6.8</v>
      </c>
      <c r="DA46" s="682"/>
      <c r="DB46" s="682"/>
      <c r="DC46" s="683"/>
      <c r="DD46" s="684">
        <v>349687</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361</v>
      </c>
      <c r="CG47" s="676"/>
      <c r="CH47" s="676"/>
      <c r="CI47" s="676"/>
      <c r="CJ47" s="676"/>
      <c r="CK47" s="676"/>
      <c r="CL47" s="676"/>
      <c r="CM47" s="676"/>
      <c r="CN47" s="676"/>
      <c r="CO47" s="676"/>
      <c r="CP47" s="676"/>
      <c r="CQ47" s="677"/>
      <c r="CR47" s="678" t="s">
        <v>240</v>
      </c>
      <c r="CS47" s="697"/>
      <c r="CT47" s="697"/>
      <c r="CU47" s="697"/>
      <c r="CV47" s="697"/>
      <c r="CW47" s="697"/>
      <c r="CX47" s="697"/>
      <c r="CY47" s="698"/>
      <c r="CZ47" s="681" t="s">
        <v>240</v>
      </c>
      <c r="DA47" s="699"/>
      <c r="DB47" s="699"/>
      <c r="DC47" s="700"/>
      <c r="DD47" s="684" t="s">
        <v>125</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362</v>
      </c>
      <c r="CD48" s="695"/>
      <c r="CE48" s="696"/>
      <c r="CF48" s="675" t="s">
        <v>363</v>
      </c>
      <c r="CG48" s="676"/>
      <c r="CH48" s="676"/>
      <c r="CI48" s="676"/>
      <c r="CJ48" s="676"/>
      <c r="CK48" s="676"/>
      <c r="CL48" s="676"/>
      <c r="CM48" s="676"/>
      <c r="CN48" s="676"/>
      <c r="CO48" s="676"/>
      <c r="CP48" s="676"/>
      <c r="CQ48" s="677"/>
      <c r="CR48" s="678" t="s">
        <v>240</v>
      </c>
      <c r="CS48" s="679"/>
      <c r="CT48" s="679"/>
      <c r="CU48" s="679"/>
      <c r="CV48" s="679"/>
      <c r="CW48" s="679"/>
      <c r="CX48" s="679"/>
      <c r="CY48" s="680"/>
      <c r="CZ48" s="681" t="s">
        <v>240</v>
      </c>
      <c r="DA48" s="682"/>
      <c r="DB48" s="682"/>
      <c r="DC48" s="683"/>
      <c r="DD48" s="684" t="s">
        <v>125</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364</v>
      </c>
      <c r="CE49" s="660"/>
      <c r="CF49" s="660"/>
      <c r="CG49" s="660"/>
      <c r="CH49" s="660"/>
      <c r="CI49" s="660"/>
      <c r="CJ49" s="660"/>
      <c r="CK49" s="660"/>
      <c r="CL49" s="660"/>
      <c r="CM49" s="660"/>
      <c r="CN49" s="660"/>
      <c r="CO49" s="660"/>
      <c r="CP49" s="660"/>
      <c r="CQ49" s="661"/>
      <c r="CR49" s="662">
        <v>10673888</v>
      </c>
      <c r="CS49" s="663"/>
      <c r="CT49" s="663"/>
      <c r="CU49" s="663"/>
      <c r="CV49" s="663"/>
      <c r="CW49" s="663"/>
      <c r="CX49" s="663"/>
      <c r="CY49" s="664"/>
      <c r="CZ49" s="665">
        <v>100</v>
      </c>
      <c r="DA49" s="666"/>
      <c r="DB49" s="666"/>
      <c r="DC49" s="667"/>
      <c r="DD49" s="668">
        <v>5603154</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uTFRAvnoMNIFrAAwaOByttFR+V3hvVp5F9xcM1SQIkoMSQZo1NwEP9w7KwaGTum2OeCHZyNtR5oWgRU/YxXr0g==" saltValue="rOjT2EkM+fvKgLNo6SuuZ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366</v>
      </c>
      <c r="DK2" s="1204"/>
      <c r="DL2" s="1204"/>
      <c r="DM2" s="1204"/>
      <c r="DN2" s="1204"/>
      <c r="DO2" s="1205"/>
      <c r="DP2" s="250"/>
      <c r="DQ2" s="1203" t="s">
        <v>367</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368</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370</v>
      </c>
      <c r="B5" s="1089"/>
      <c r="C5" s="1089"/>
      <c r="D5" s="1089"/>
      <c r="E5" s="1089"/>
      <c r="F5" s="1089"/>
      <c r="G5" s="1089"/>
      <c r="H5" s="1089"/>
      <c r="I5" s="1089"/>
      <c r="J5" s="1089"/>
      <c r="K5" s="1089"/>
      <c r="L5" s="1089"/>
      <c r="M5" s="1089"/>
      <c r="N5" s="1089"/>
      <c r="O5" s="1089"/>
      <c r="P5" s="1090"/>
      <c r="Q5" s="1094" t="s">
        <v>371</v>
      </c>
      <c r="R5" s="1095"/>
      <c r="S5" s="1095"/>
      <c r="T5" s="1095"/>
      <c r="U5" s="1096"/>
      <c r="V5" s="1094" t="s">
        <v>372</v>
      </c>
      <c r="W5" s="1095"/>
      <c r="X5" s="1095"/>
      <c r="Y5" s="1095"/>
      <c r="Z5" s="1096"/>
      <c r="AA5" s="1094" t="s">
        <v>373</v>
      </c>
      <c r="AB5" s="1095"/>
      <c r="AC5" s="1095"/>
      <c r="AD5" s="1095"/>
      <c r="AE5" s="1095"/>
      <c r="AF5" s="1206" t="s">
        <v>374</v>
      </c>
      <c r="AG5" s="1095"/>
      <c r="AH5" s="1095"/>
      <c r="AI5" s="1095"/>
      <c r="AJ5" s="1110"/>
      <c r="AK5" s="1095" t="s">
        <v>375</v>
      </c>
      <c r="AL5" s="1095"/>
      <c r="AM5" s="1095"/>
      <c r="AN5" s="1095"/>
      <c r="AO5" s="1096"/>
      <c r="AP5" s="1094" t="s">
        <v>376</v>
      </c>
      <c r="AQ5" s="1095"/>
      <c r="AR5" s="1095"/>
      <c r="AS5" s="1095"/>
      <c r="AT5" s="1096"/>
      <c r="AU5" s="1094" t="s">
        <v>377</v>
      </c>
      <c r="AV5" s="1095"/>
      <c r="AW5" s="1095"/>
      <c r="AX5" s="1095"/>
      <c r="AY5" s="1110"/>
      <c r="AZ5" s="257"/>
      <c r="BA5" s="257"/>
      <c r="BB5" s="257"/>
      <c r="BC5" s="257"/>
      <c r="BD5" s="257"/>
      <c r="BE5" s="258"/>
      <c r="BF5" s="258"/>
      <c r="BG5" s="258"/>
      <c r="BH5" s="258"/>
      <c r="BI5" s="258"/>
      <c r="BJ5" s="258"/>
      <c r="BK5" s="258"/>
      <c r="BL5" s="258"/>
      <c r="BM5" s="258"/>
      <c r="BN5" s="258"/>
      <c r="BO5" s="258"/>
      <c r="BP5" s="258"/>
      <c r="BQ5" s="1088" t="s">
        <v>378</v>
      </c>
      <c r="BR5" s="1089"/>
      <c r="BS5" s="1089"/>
      <c r="BT5" s="1089"/>
      <c r="BU5" s="1089"/>
      <c r="BV5" s="1089"/>
      <c r="BW5" s="1089"/>
      <c r="BX5" s="1089"/>
      <c r="BY5" s="1089"/>
      <c r="BZ5" s="1089"/>
      <c r="CA5" s="1089"/>
      <c r="CB5" s="1089"/>
      <c r="CC5" s="1089"/>
      <c r="CD5" s="1089"/>
      <c r="CE5" s="1089"/>
      <c r="CF5" s="1089"/>
      <c r="CG5" s="1090"/>
      <c r="CH5" s="1094" t="s">
        <v>379</v>
      </c>
      <c r="CI5" s="1095"/>
      <c r="CJ5" s="1095"/>
      <c r="CK5" s="1095"/>
      <c r="CL5" s="1096"/>
      <c r="CM5" s="1094" t="s">
        <v>380</v>
      </c>
      <c r="CN5" s="1095"/>
      <c r="CO5" s="1095"/>
      <c r="CP5" s="1095"/>
      <c r="CQ5" s="1096"/>
      <c r="CR5" s="1094" t="s">
        <v>381</v>
      </c>
      <c r="CS5" s="1095"/>
      <c r="CT5" s="1095"/>
      <c r="CU5" s="1095"/>
      <c r="CV5" s="1096"/>
      <c r="CW5" s="1094" t="s">
        <v>382</v>
      </c>
      <c r="CX5" s="1095"/>
      <c r="CY5" s="1095"/>
      <c r="CZ5" s="1095"/>
      <c r="DA5" s="1096"/>
      <c r="DB5" s="1094" t="s">
        <v>383</v>
      </c>
      <c r="DC5" s="1095"/>
      <c r="DD5" s="1095"/>
      <c r="DE5" s="1095"/>
      <c r="DF5" s="1096"/>
      <c r="DG5" s="1191" t="s">
        <v>384</v>
      </c>
      <c r="DH5" s="1192"/>
      <c r="DI5" s="1192"/>
      <c r="DJ5" s="1192"/>
      <c r="DK5" s="1193"/>
      <c r="DL5" s="1191" t="s">
        <v>385</v>
      </c>
      <c r="DM5" s="1192"/>
      <c r="DN5" s="1192"/>
      <c r="DO5" s="1192"/>
      <c r="DP5" s="1193"/>
      <c r="DQ5" s="1094" t="s">
        <v>386</v>
      </c>
      <c r="DR5" s="1095"/>
      <c r="DS5" s="1095"/>
      <c r="DT5" s="1095"/>
      <c r="DU5" s="1096"/>
      <c r="DV5" s="1094" t="s">
        <v>377</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387</v>
      </c>
      <c r="C7" s="1144"/>
      <c r="D7" s="1144"/>
      <c r="E7" s="1144"/>
      <c r="F7" s="1144"/>
      <c r="G7" s="1144"/>
      <c r="H7" s="1144"/>
      <c r="I7" s="1144"/>
      <c r="J7" s="1144"/>
      <c r="K7" s="1144"/>
      <c r="L7" s="1144"/>
      <c r="M7" s="1144"/>
      <c r="N7" s="1144"/>
      <c r="O7" s="1144"/>
      <c r="P7" s="1145"/>
      <c r="Q7" s="1197">
        <v>11075</v>
      </c>
      <c r="R7" s="1198"/>
      <c r="S7" s="1198"/>
      <c r="T7" s="1198"/>
      <c r="U7" s="1198"/>
      <c r="V7" s="1198">
        <v>10674</v>
      </c>
      <c r="W7" s="1198"/>
      <c r="X7" s="1198"/>
      <c r="Y7" s="1198"/>
      <c r="Z7" s="1198"/>
      <c r="AA7" s="1198">
        <v>401</v>
      </c>
      <c r="AB7" s="1198"/>
      <c r="AC7" s="1198"/>
      <c r="AD7" s="1198"/>
      <c r="AE7" s="1199"/>
      <c r="AF7" s="1200">
        <v>400</v>
      </c>
      <c r="AG7" s="1201"/>
      <c r="AH7" s="1201"/>
      <c r="AI7" s="1201"/>
      <c r="AJ7" s="1202"/>
      <c r="AK7" s="1184">
        <v>794</v>
      </c>
      <c r="AL7" s="1185"/>
      <c r="AM7" s="1185"/>
      <c r="AN7" s="1185"/>
      <c r="AO7" s="1185"/>
      <c r="AP7" s="1185">
        <v>9634</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589</v>
      </c>
      <c r="BT7" s="1189"/>
      <c r="BU7" s="1189"/>
      <c r="BV7" s="1189"/>
      <c r="BW7" s="1189"/>
      <c r="BX7" s="1189"/>
      <c r="BY7" s="1189"/>
      <c r="BZ7" s="1189"/>
      <c r="CA7" s="1189"/>
      <c r="CB7" s="1189"/>
      <c r="CC7" s="1189"/>
      <c r="CD7" s="1189"/>
      <c r="CE7" s="1189"/>
      <c r="CF7" s="1189"/>
      <c r="CG7" s="1190"/>
      <c r="CH7" s="1181">
        <v>19</v>
      </c>
      <c r="CI7" s="1182"/>
      <c r="CJ7" s="1182"/>
      <c r="CK7" s="1182"/>
      <c r="CL7" s="1183"/>
      <c r="CM7" s="1181">
        <v>46</v>
      </c>
      <c r="CN7" s="1182"/>
      <c r="CO7" s="1182"/>
      <c r="CP7" s="1182"/>
      <c r="CQ7" s="1183"/>
      <c r="CR7" s="1181">
        <v>3</v>
      </c>
      <c r="CS7" s="1182"/>
      <c r="CT7" s="1182"/>
      <c r="CU7" s="1182"/>
      <c r="CV7" s="1183"/>
      <c r="CW7" s="1181" t="s">
        <v>584</v>
      </c>
      <c r="CX7" s="1182"/>
      <c r="CY7" s="1182"/>
      <c r="CZ7" s="1182"/>
      <c r="DA7" s="1183"/>
      <c r="DB7" s="1181" t="s">
        <v>584</v>
      </c>
      <c r="DC7" s="1182"/>
      <c r="DD7" s="1182"/>
      <c r="DE7" s="1182"/>
      <c r="DF7" s="1183"/>
      <c r="DG7" s="1181" t="s">
        <v>584</v>
      </c>
      <c r="DH7" s="1182"/>
      <c r="DI7" s="1182"/>
      <c r="DJ7" s="1182"/>
      <c r="DK7" s="1183"/>
      <c r="DL7" s="1181" t="s">
        <v>583</v>
      </c>
      <c r="DM7" s="1182"/>
      <c r="DN7" s="1182"/>
      <c r="DO7" s="1182"/>
      <c r="DP7" s="1183"/>
      <c r="DQ7" s="1181" t="s">
        <v>584</v>
      </c>
      <c r="DR7" s="1182"/>
      <c r="DS7" s="1182"/>
      <c r="DT7" s="1182"/>
      <c r="DU7" s="1183"/>
      <c r="DV7" s="1208"/>
      <c r="DW7" s="1209"/>
      <c r="DX7" s="1209"/>
      <c r="DY7" s="1209"/>
      <c r="DZ7" s="1210"/>
      <c r="EA7" s="255"/>
    </row>
    <row r="8" spans="1:131" s="256" customFormat="1" ht="26.25" customHeight="1" x14ac:dyDescent="0.15">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590</v>
      </c>
      <c r="BT8" s="1108"/>
      <c r="BU8" s="1108"/>
      <c r="BV8" s="1108"/>
      <c r="BW8" s="1108"/>
      <c r="BX8" s="1108"/>
      <c r="BY8" s="1108"/>
      <c r="BZ8" s="1108"/>
      <c r="CA8" s="1108"/>
      <c r="CB8" s="1108"/>
      <c r="CC8" s="1108"/>
      <c r="CD8" s="1108"/>
      <c r="CE8" s="1108"/>
      <c r="CF8" s="1108"/>
      <c r="CG8" s="1109"/>
      <c r="CH8" s="1082">
        <v>40</v>
      </c>
      <c r="CI8" s="1083"/>
      <c r="CJ8" s="1083"/>
      <c r="CK8" s="1083"/>
      <c r="CL8" s="1084"/>
      <c r="CM8" s="1082">
        <v>73</v>
      </c>
      <c r="CN8" s="1083"/>
      <c r="CO8" s="1083"/>
      <c r="CP8" s="1083"/>
      <c r="CQ8" s="1084"/>
      <c r="CR8" s="1082">
        <v>5</v>
      </c>
      <c r="CS8" s="1083"/>
      <c r="CT8" s="1083"/>
      <c r="CU8" s="1083"/>
      <c r="CV8" s="1084"/>
      <c r="CW8" s="1082" t="s">
        <v>584</v>
      </c>
      <c r="CX8" s="1083"/>
      <c r="CY8" s="1083"/>
      <c r="CZ8" s="1083"/>
      <c r="DA8" s="1084"/>
      <c r="DB8" s="1082" t="s">
        <v>584</v>
      </c>
      <c r="DC8" s="1083"/>
      <c r="DD8" s="1083"/>
      <c r="DE8" s="1083"/>
      <c r="DF8" s="1084"/>
      <c r="DG8" s="1082" t="s">
        <v>584</v>
      </c>
      <c r="DH8" s="1083"/>
      <c r="DI8" s="1083"/>
      <c r="DJ8" s="1083"/>
      <c r="DK8" s="1084"/>
      <c r="DL8" s="1082" t="s">
        <v>584</v>
      </c>
      <c r="DM8" s="1083"/>
      <c r="DN8" s="1083"/>
      <c r="DO8" s="1083"/>
      <c r="DP8" s="1084"/>
      <c r="DQ8" s="1082" t="s">
        <v>584</v>
      </c>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388</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389</v>
      </c>
      <c r="B23" s="1037" t="s">
        <v>390</v>
      </c>
      <c r="C23" s="1038"/>
      <c r="D23" s="1038"/>
      <c r="E23" s="1038"/>
      <c r="F23" s="1038"/>
      <c r="G23" s="1038"/>
      <c r="H23" s="1038"/>
      <c r="I23" s="1038"/>
      <c r="J23" s="1038"/>
      <c r="K23" s="1038"/>
      <c r="L23" s="1038"/>
      <c r="M23" s="1038"/>
      <c r="N23" s="1038"/>
      <c r="O23" s="1038"/>
      <c r="P23" s="1039"/>
      <c r="Q23" s="1161">
        <v>11075</v>
      </c>
      <c r="R23" s="1162"/>
      <c r="S23" s="1162"/>
      <c r="T23" s="1162"/>
      <c r="U23" s="1162"/>
      <c r="V23" s="1162">
        <v>10674</v>
      </c>
      <c r="W23" s="1162"/>
      <c r="X23" s="1162"/>
      <c r="Y23" s="1162"/>
      <c r="Z23" s="1162"/>
      <c r="AA23" s="1162">
        <v>401</v>
      </c>
      <c r="AB23" s="1162"/>
      <c r="AC23" s="1162"/>
      <c r="AD23" s="1162"/>
      <c r="AE23" s="1163"/>
      <c r="AF23" s="1164">
        <v>400</v>
      </c>
      <c r="AG23" s="1162"/>
      <c r="AH23" s="1162"/>
      <c r="AI23" s="1162"/>
      <c r="AJ23" s="1165"/>
      <c r="AK23" s="1166"/>
      <c r="AL23" s="1167"/>
      <c r="AM23" s="1167"/>
      <c r="AN23" s="1167"/>
      <c r="AO23" s="1167"/>
      <c r="AP23" s="1162">
        <v>9634</v>
      </c>
      <c r="AQ23" s="1162"/>
      <c r="AR23" s="1162"/>
      <c r="AS23" s="1162"/>
      <c r="AT23" s="1162"/>
      <c r="AU23" s="1168"/>
      <c r="AV23" s="1168"/>
      <c r="AW23" s="1168"/>
      <c r="AX23" s="1168"/>
      <c r="AY23" s="1169"/>
      <c r="AZ23" s="1158" t="s">
        <v>391</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392</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393</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370</v>
      </c>
      <c r="B26" s="1089"/>
      <c r="C26" s="1089"/>
      <c r="D26" s="1089"/>
      <c r="E26" s="1089"/>
      <c r="F26" s="1089"/>
      <c r="G26" s="1089"/>
      <c r="H26" s="1089"/>
      <c r="I26" s="1089"/>
      <c r="J26" s="1089"/>
      <c r="K26" s="1089"/>
      <c r="L26" s="1089"/>
      <c r="M26" s="1089"/>
      <c r="N26" s="1089"/>
      <c r="O26" s="1089"/>
      <c r="P26" s="1090"/>
      <c r="Q26" s="1094" t="s">
        <v>394</v>
      </c>
      <c r="R26" s="1095"/>
      <c r="S26" s="1095"/>
      <c r="T26" s="1095"/>
      <c r="U26" s="1096"/>
      <c r="V26" s="1094" t="s">
        <v>395</v>
      </c>
      <c r="W26" s="1095"/>
      <c r="X26" s="1095"/>
      <c r="Y26" s="1095"/>
      <c r="Z26" s="1096"/>
      <c r="AA26" s="1094" t="s">
        <v>396</v>
      </c>
      <c r="AB26" s="1095"/>
      <c r="AC26" s="1095"/>
      <c r="AD26" s="1095"/>
      <c r="AE26" s="1095"/>
      <c r="AF26" s="1152" t="s">
        <v>397</v>
      </c>
      <c r="AG26" s="1101"/>
      <c r="AH26" s="1101"/>
      <c r="AI26" s="1101"/>
      <c r="AJ26" s="1153"/>
      <c r="AK26" s="1095" t="s">
        <v>398</v>
      </c>
      <c r="AL26" s="1095"/>
      <c r="AM26" s="1095"/>
      <c r="AN26" s="1095"/>
      <c r="AO26" s="1096"/>
      <c r="AP26" s="1094" t="s">
        <v>399</v>
      </c>
      <c r="AQ26" s="1095"/>
      <c r="AR26" s="1095"/>
      <c r="AS26" s="1095"/>
      <c r="AT26" s="1096"/>
      <c r="AU26" s="1094" t="s">
        <v>400</v>
      </c>
      <c r="AV26" s="1095"/>
      <c r="AW26" s="1095"/>
      <c r="AX26" s="1095"/>
      <c r="AY26" s="1096"/>
      <c r="AZ26" s="1094" t="s">
        <v>401</v>
      </c>
      <c r="BA26" s="1095"/>
      <c r="BB26" s="1095"/>
      <c r="BC26" s="1095"/>
      <c r="BD26" s="1096"/>
      <c r="BE26" s="1094" t="s">
        <v>377</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402</v>
      </c>
      <c r="C28" s="1144"/>
      <c r="D28" s="1144"/>
      <c r="E28" s="1144"/>
      <c r="F28" s="1144"/>
      <c r="G28" s="1144"/>
      <c r="H28" s="1144"/>
      <c r="I28" s="1144"/>
      <c r="J28" s="1144"/>
      <c r="K28" s="1144"/>
      <c r="L28" s="1144"/>
      <c r="M28" s="1144"/>
      <c r="N28" s="1144"/>
      <c r="O28" s="1144"/>
      <c r="P28" s="1145"/>
      <c r="Q28" s="1146">
        <v>664</v>
      </c>
      <c r="R28" s="1147"/>
      <c r="S28" s="1147"/>
      <c r="T28" s="1147"/>
      <c r="U28" s="1147"/>
      <c r="V28" s="1147">
        <v>655</v>
      </c>
      <c r="W28" s="1147"/>
      <c r="X28" s="1147"/>
      <c r="Y28" s="1147"/>
      <c r="Z28" s="1147"/>
      <c r="AA28" s="1147">
        <v>9</v>
      </c>
      <c r="AB28" s="1147"/>
      <c r="AC28" s="1147"/>
      <c r="AD28" s="1147"/>
      <c r="AE28" s="1148"/>
      <c r="AF28" s="1149">
        <v>9</v>
      </c>
      <c r="AG28" s="1147"/>
      <c r="AH28" s="1147"/>
      <c r="AI28" s="1147"/>
      <c r="AJ28" s="1150"/>
      <c r="AK28" s="1151">
        <v>65</v>
      </c>
      <c r="AL28" s="1139"/>
      <c r="AM28" s="1139"/>
      <c r="AN28" s="1139"/>
      <c r="AO28" s="1139"/>
      <c r="AP28" s="1139" t="s">
        <v>584</v>
      </c>
      <c r="AQ28" s="1139"/>
      <c r="AR28" s="1139"/>
      <c r="AS28" s="1139"/>
      <c r="AT28" s="1139"/>
      <c r="AU28" s="1139" t="s">
        <v>584</v>
      </c>
      <c r="AV28" s="1139"/>
      <c r="AW28" s="1139"/>
      <c r="AX28" s="1139"/>
      <c r="AY28" s="1139"/>
      <c r="AZ28" s="1140" t="s">
        <v>584</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403</v>
      </c>
      <c r="C29" s="1131"/>
      <c r="D29" s="1131"/>
      <c r="E29" s="1131"/>
      <c r="F29" s="1131"/>
      <c r="G29" s="1131"/>
      <c r="H29" s="1131"/>
      <c r="I29" s="1131"/>
      <c r="J29" s="1131"/>
      <c r="K29" s="1131"/>
      <c r="L29" s="1131"/>
      <c r="M29" s="1131"/>
      <c r="N29" s="1131"/>
      <c r="O29" s="1131"/>
      <c r="P29" s="1132"/>
      <c r="Q29" s="1136">
        <v>572</v>
      </c>
      <c r="R29" s="1137"/>
      <c r="S29" s="1137"/>
      <c r="T29" s="1137"/>
      <c r="U29" s="1137"/>
      <c r="V29" s="1137">
        <v>572</v>
      </c>
      <c r="W29" s="1137"/>
      <c r="X29" s="1137"/>
      <c r="Y29" s="1137"/>
      <c r="Z29" s="1137"/>
      <c r="AA29" s="1137">
        <v>0</v>
      </c>
      <c r="AB29" s="1137"/>
      <c r="AC29" s="1137"/>
      <c r="AD29" s="1137"/>
      <c r="AE29" s="1138"/>
      <c r="AF29" s="1112">
        <v>0</v>
      </c>
      <c r="AG29" s="1113"/>
      <c r="AH29" s="1113"/>
      <c r="AI29" s="1113"/>
      <c r="AJ29" s="1114"/>
      <c r="AK29" s="1073">
        <v>128</v>
      </c>
      <c r="AL29" s="1064"/>
      <c r="AM29" s="1064"/>
      <c r="AN29" s="1064"/>
      <c r="AO29" s="1064"/>
      <c r="AP29" s="1064" t="s">
        <v>584</v>
      </c>
      <c r="AQ29" s="1064"/>
      <c r="AR29" s="1064"/>
      <c r="AS29" s="1064"/>
      <c r="AT29" s="1064"/>
      <c r="AU29" s="1064" t="s">
        <v>584</v>
      </c>
      <c r="AV29" s="1064"/>
      <c r="AW29" s="1064"/>
      <c r="AX29" s="1064"/>
      <c r="AY29" s="1064"/>
      <c r="AZ29" s="1135" t="s">
        <v>584</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404</v>
      </c>
      <c r="C30" s="1131"/>
      <c r="D30" s="1131"/>
      <c r="E30" s="1131"/>
      <c r="F30" s="1131"/>
      <c r="G30" s="1131"/>
      <c r="H30" s="1131"/>
      <c r="I30" s="1131"/>
      <c r="J30" s="1131"/>
      <c r="K30" s="1131"/>
      <c r="L30" s="1131"/>
      <c r="M30" s="1131"/>
      <c r="N30" s="1131"/>
      <c r="O30" s="1131"/>
      <c r="P30" s="1132"/>
      <c r="Q30" s="1136">
        <v>97</v>
      </c>
      <c r="R30" s="1137"/>
      <c r="S30" s="1137"/>
      <c r="T30" s="1137"/>
      <c r="U30" s="1137"/>
      <c r="V30" s="1137">
        <v>95</v>
      </c>
      <c r="W30" s="1137"/>
      <c r="X30" s="1137"/>
      <c r="Y30" s="1137"/>
      <c r="Z30" s="1137"/>
      <c r="AA30" s="1137">
        <v>2</v>
      </c>
      <c r="AB30" s="1137"/>
      <c r="AC30" s="1137"/>
      <c r="AD30" s="1137"/>
      <c r="AE30" s="1138"/>
      <c r="AF30" s="1112">
        <v>2</v>
      </c>
      <c r="AG30" s="1113"/>
      <c r="AH30" s="1113"/>
      <c r="AI30" s="1113"/>
      <c r="AJ30" s="1114"/>
      <c r="AK30" s="1073">
        <v>38</v>
      </c>
      <c r="AL30" s="1064"/>
      <c r="AM30" s="1064"/>
      <c r="AN30" s="1064"/>
      <c r="AO30" s="1064"/>
      <c r="AP30" s="1064" t="s">
        <v>584</v>
      </c>
      <c r="AQ30" s="1064"/>
      <c r="AR30" s="1064"/>
      <c r="AS30" s="1064"/>
      <c r="AT30" s="1064"/>
      <c r="AU30" s="1064" t="s">
        <v>584</v>
      </c>
      <c r="AV30" s="1064"/>
      <c r="AW30" s="1064"/>
      <c r="AX30" s="1064"/>
      <c r="AY30" s="1064"/>
      <c r="AZ30" s="1135" t="s">
        <v>584</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405</v>
      </c>
      <c r="C31" s="1131"/>
      <c r="D31" s="1131"/>
      <c r="E31" s="1131"/>
      <c r="F31" s="1131"/>
      <c r="G31" s="1131"/>
      <c r="H31" s="1131"/>
      <c r="I31" s="1131"/>
      <c r="J31" s="1131"/>
      <c r="K31" s="1131"/>
      <c r="L31" s="1131"/>
      <c r="M31" s="1131"/>
      <c r="N31" s="1131"/>
      <c r="O31" s="1131"/>
      <c r="P31" s="1132"/>
      <c r="Q31" s="1136">
        <v>185</v>
      </c>
      <c r="R31" s="1137"/>
      <c r="S31" s="1137"/>
      <c r="T31" s="1137"/>
      <c r="U31" s="1137"/>
      <c r="V31" s="1137">
        <v>184</v>
      </c>
      <c r="W31" s="1137"/>
      <c r="X31" s="1137"/>
      <c r="Y31" s="1137"/>
      <c r="Z31" s="1137"/>
      <c r="AA31" s="1137">
        <v>1</v>
      </c>
      <c r="AB31" s="1137"/>
      <c r="AC31" s="1137"/>
      <c r="AD31" s="1137"/>
      <c r="AE31" s="1138"/>
      <c r="AF31" s="1112">
        <v>1</v>
      </c>
      <c r="AG31" s="1113"/>
      <c r="AH31" s="1113"/>
      <c r="AI31" s="1113"/>
      <c r="AJ31" s="1114"/>
      <c r="AK31" s="1073">
        <v>48</v>
      </c>
      <c r="AL31" s="1064"/>
      <c r="AM31" s="1064"/>
      <c r="AN31" s="1064"/>
      <c r="AO31" s="1064"/>
      <c r="AP31" s="1064">
        <v>147</v>
      </c>
      <c r="AQ31" s="1064"/>
      <c r="AR31" s="1064"/>
      <c r="AS31" s="1064"/>
      <c r="AT31" s="1064"/>
      <c r="AU31" s="1064" t="s">
        <v>584</v>
      </c>
      <c r="AV31" s="1064"/>
      <c r="AW31" s="1064"/>
      <c r="AX31" s="1064"/>
      <c r="AY31" s="1064"/>
      <c r="AZ31" s="1135" t="s">
        <v>583</v>
      </c>
      <c r="BA31" s="1135"/>
      <c r="BB31" s="1135"/>
      <c r="BC31" s="1135"/>
      <c r="BD31" s="1135"/>
      <c r="BE31" s="1125" t="s">
        <v>406</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407</v>
      </c>
      <c r="C32" s="1131"/>
      <c r="D32" s="1131"/>
      <c r="E32" s="1131"/>
      <c r="F32" s="1131"/>
      <c r="G32" s="1131"/>
      <c r="H32" s="1131"/>
      <c r="I32" s="1131"/>
      <c r="J32" s="1131"/>
      <c r="K32" s="1131"/>
      <c r="L32" s="1131"/>
      <c r="M32" s="1131"/>
      <c r="N32" s="1131"/>
      <c r="O32" s="1131"/>
      <c r="P32" s="1132"/>
      <c r="Q32" s="1136">
        <v>243</v>
      </c>
      <c r="R32" s="1137"/>
      <c r="S32" s="1137"/>
      <c r="T32" s="1137"/>
      <c r="U32" s="1137"/>
      <c r="V32" s="1137">
        <v>243</v>
      </c>
      <c r="W32" s="1137"/>
      <c r="X32" s="1137"/>
      <c r="Y32" s="1137"/>
      <c r="Z32" s="1137"/>
      <c r="AA32" s="1137">
        <v>0</v>
      </c>
      <c r="AB32" s="1137"/>
      <c r="AC32" s="1137"/>
      <c r="AD32" s="1137"/>
      <c r="AE32" s="1138"/>
      <c r="AF32" s="1112">
        <v>0</v>
      </c>
      <c r="AG32" s="1113"/>
      <c r="AH32" s="1113"/>
      <c r="AI32" s="1113"/>
      <c r="AJ32" s="1114"/>
      <c r="AK32" s="1073">
        <v>152</v>
      </c>
      <c r="AL32" s="1064"/>
      <c r="AM32" s="1064"/>
      <c r="AN32" s="1064"/>
      <c r="AO32" s="1064"/>
      <c r="AP32" s="1064">
        <v>967</v>
      </c>
      <c r="AQ32" s="1064"/>
      <c r="AR32" s="1064"/>
      <c r="AS32" s="1064"/>
      <c r="AT32" s="1064"/>
      <c r="AU32" s="1064">
        <v>837</v>
      </c>
      <c r="AV32" s="1064"/>
      <c r="AW32" s="1064"/>
      <c r="AX32" s="1064"/>
      <c r="AY32" s="1064"/>
      <c r="AZ32" s="1135" t="s">
        <v>584</v>
      </c>
      <c r="BA32" s="1135"/>
      <c r="BB32" s="1135"/>
      <c r="BC32" s="1135"/>
      <c r="BD32" s="1135"/>
      <c r="BE32" s="1125" t="s">
        <v>408</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c r="C33" s="1131"/>
      <c r="D33" s="1131"/>
      <c r="E33" s="1131"/>
      <c r="F33" s="1131"/>
      <c r="G33" s="1131"/>
      <c r="H33" s="1131"/>
      <c r="I33" s="1131"/>
      <c r="J33" s="1131"/>
      <c r="K33" s="1131"/>
      <c r="L33" s="1131"/>
      <c r="M33" s="1131"/>
      <c r="N33" s="1131"/>
      <c r="O33" s="1131"/>
      <c r="P33" s="1132"/>
      <c r="Q33" s="1136"/>
      <c r="R33" s="1137"/>
      <c r="S33" s="1137"/>
      <c r="T33" s="1137"/>
      <c r="U33" s="1137"/>
      <c r="V33" s="1137"/>
      <c r="W33" s="1137"/>
      <c r="X33" s="1137"/>
      <c r="Y33" s="1137"/>
      <c r="Z33" s="1137"/>
      <c r="AA33" s="1137"/>
      <c r="AB33" s="1137"/>
      <c r="AC33" s="1137"/>
      <c r="AD33" s="1137"/>
      <c r="AE33" s="1138"/>
      <c r="AF33" s="1112"/>
      <c r="AG33" s="1113"/>
      <c r="AH33" s="1113"/>
      <c r="AI33" s="1113"/>
      <c r="AJ33" s="1114"/>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25"/>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409</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389</v>
      </c>
      <c r="B63" s="1037" t="s">
        <v>410</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12</v>
      </c>
      <c r="AG63" s="1052"/>
      <c r="AH63" s="1052"/>
      <c r="AI63" s="1052"/>
      <c r="AJ63" s="1123"/>
      <c r="AK63" s="1124"/>
      <c r="AL63" s="1056"/>
      <c r="AM63" s="1056"/>
      <c r="AN63" s="1056"/>
      <c r="AO63" s="1056"/>
      <c r="AP63" s="1052">
        <v>1114</v>
      </c>
      <c r="AQ63" s="1052"/>
      <c r="AR63" s="1052"/>
      <c r="AS63" s="1052"/>
      <c r="AT63" s="1052"/>
      <c r="AU63" s="1052">
        <v>837</v>
      </c>
      <c r="AV63" s="1052"/>
      <c r="AW63" s="1052"/>
      <c r="AX63" s="1052"/>
      <c r="AY63" s="1052"/>
      <c r="AZ63" s="1118"/>
      <c r="BA63" s="1118"/>
      <c r="BB63" s="1118"/>
      <c r="BC63" s="1118"/>
      <c r="BD63" s="1118"/>
      <c r="BE63" s="1053"/>
      <c r="BF63" s="1053"/>
      <c r="BG63" s="1053"/>
      <c r="BH63" s="1053"/>
      <c r="BI63" s="1054"/>
      <c r="BJ63" s="1119" t="s">
        <v>411</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413</v>
      </c>
      <c r="B66" s="1089"/>
      <c r="C66" s="1089"/>
      <c r="D66" s="1089"/>
      <c r="E66" s="1089"/>
      <c r="F66" s="1089"/>
      <c r="G66" s="1089"/>
      <c r="H66" s="1089"/>
      <c r="I66" s="1089"/>
      <c r="J66" s="1089"/>
      <c r="K66" s="1089"/>
      <c r="L66" s="1089"/>
      <c r="M66" s="1089"/>
      <c r="N66" s="1089"/>
      <c r="O66" s="1089"/>
      <c r="P66" s="1090"/>
      <c r="Q66" s="1094" t="s">
        <v>414</v>
      </c>
      <c r="R66" s="1095"/>
      <c r="S66" s="1095"/>
      <c r="T66" s="1095"/>
      <c r="U66" s="1096"/>
      <c r="V66" s="1094" t="s">
        <v>415</v>
      </c>
      <c r="W66" s="1095"/>
      <c r="X66" s="1095"/>
      <c r="Y66" s="1095"/>
      <c r="Z66" s="1096"/>
      <c r="AA66" s="1094" t="s">
        <v>416</v>
      </c>
      <c r="AB66" s="1095"/>
      <c r="AC66" s="1095"/>
      <c r="AD66" s="1095"/>
      <c r="AE66" s="1096"/>
      <c r="AF66" s="1100" t="s">
        <v>417</v>
      </c>
      <c r="AG66" s="1101"/>
      <c r="AH66" s="1101"/>
      <c r="AI66" s="1101"/>
      <c r="AJ66" s="1102"/>
      <c r="AK66" s="1094" t="s">
        <v>418</v>
      </c>
      <c r="AL66" s="1089"/>
      <c r="AM66" s="1089"/>
      <c r="AN66" s="1089"/>
      <c r="AO66" s="1090"/>
      <c r="AP66" s="1094" t="s">
        <v>419</v>
      </c>
      <c r="AQ66" s="1095"/>
      <c r="AR66" s="1095"/>
      <c r="AS66" s="1095"/>
      <c r="AT66" s="1096"/>
      <c r="AU66" s="1094" t="s">
        <v>420</v>
      </c>
      <c r="AV66" s="1095"/>
      <c r="AW66" s="1095"/>
      <c r="AX66" s="1095"/>
      <c r="AY66" s="1096"/>
      <c r="AZ66" s="1094" t="s">
        <v>377</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585</v>
      </c>
      <c r="C68" s="1079"/>
      <c r="D68" s="1079"/>
      <c r="E68" s="1079"/>
      <c r="F68" s="1079"/>
      <c r="G68" s="1079"/>
      <c r="H68" s="1079"/>
      <c r="I68" s="1079"/>
      <c r="J68" s="1079"/>
      <c r="K68" s="1079"/>
      <c r="L68" s="1079"/>
      <c r="M68" s="1079"/>
      <c r="N68" s="1079"/>
      <c r="O68" s="1079"/>
      <c r="P68" s="1080"/>
      <c r="Q68" s="1081">
        <v>6944</v>
      </c>
      <c r="R68" s="1075"/>
      <c r="S68" s="1075"/>
      <c r="T68" s="1075"/>
      <c r="U68" s="1075"/>
      <c r="V68" s="1075">
        <v>6740</v>
      </c>
      <c r="W68" s="1075"/>
      <c r="X68" s="1075"/>
      <c r="Y68" s="1075"/>
      <c r="Z68" s="1075"/>
      <c r="AA68" s="1075">
        <v>204</v>
      </c>
      <c r="AB68" s="1075"/>
      <c r="AC68" s="1075"/>
      <c r="AD68" s="1075"/>
      <c r="AE68" s="1075"/>
      <c r="AF68" s="1075">
        <v>202</v>
      </c>
      <c r="AG68" s="1075"/>
      <c r="AH68" s="1075"/>
      <c r="AI68" s="1075"/>
      <c r="AJ68" s="1075"/>
      <c r="AK68" s="1075" t="s">
        <v>584</v>
      </c>
      <c r="AL68" s="1075"/>
      <c r="AM68" s="1075"/>
      <c r="AN68" s="1075"/>
      <c r="AO68" s="1075"/>
      <c r="AP68" s="1075">
        <v>828</v>
      </c>
      <c r="AQ68" s="1075"/>
      <c r="AR68" s="1075"/>
      <c r="AS68" s="1075"/>
      <c r="AT68" s="1075"/>
      <c r="AU68" s="1075">
        <v>828</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586</v>
      </c>
      <c r="C69" s="1068"/>
      <c r="D69" s="1068"/>
      <c r="E69" s="1068"/>
      <c r="F69" s="1068"/>
      <c r="G69" s="1068"/>
      <c r="H69" s="1068"/>
      <c r="I69" s="1068"/>
      <c r="J69" s="1068"/>
      <c r="K69" s="1068"/>
      <c r="L69" s="1068"/>
      <c r="M69" s="1068"/>
      <c r="N69" s="1068"/>
      <c r="O69" s="1068"/>
      <c r="P69" s="1069"/>
      <c r="Q69" s="1070">
        <v>3578</v>
      </c>
      <c r="R69" s="1064"/>
      <c r="S69" s="1064"/>
      <c r="T69" s="1064"/>
      <c r="U69" s="1064"/>
      <c r="V69" s="1064">
        <v>3345</v>
      </c>
      <c r="W69" s="1064"/>
      <c r="X69" s="1064"/>
      <c r="Y69" s="1064"/>
      <c r="Z69" s="1064"/>
      <c r="AA69" s="1064">
        <v>233</v>
      </c>
      <c r="AB69" s="1064"/>
      <c r="AC69" s="1064"/>
      <c r="AD69" s="1064"/>
      <c r="AE69" s="1064"/>
      <c r="AF69" s="1064">
        <v>233</v>
      </c>
      <c r="AG69" s="1064"/>
      <c r="AH69" s="1064"/>
      <c r="AI69" s="1064"/>
      <c r="AJ69" s="1064"/>
      <c r="AK69" s="1064" t="s">
        <v>584</v>
      </c>
      <c r="AL69" s="1064"/>
      <c r="AM69" s="1064"/>
      <c r="AN69" s="1064"/>
      <c r="AO69" s="1064"/>
      <c r="AP69" s="1064">
        <v>1614</v>
      </c>
      <c r="AQ69" s="1064"/>
      <c r="AR69" s="1064"/>
      <c r="AS69" s="1064"/>
      <c r="AT69" s="1064"/>
      <c r="AU69" s="1064">
        <v>1614</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587</v>
      </c>
      <c r="C70" s="1068"/>
      <c r="D70" s="1068"/>
      <c r="E70" s="1068"/>
      <c r="F70" s="1068"/>
      <c r="G70" s="1068"/>
      <c r="H70" s="1068"/>
      <c r="I70" s="1068"/>
      <c r="J70" s="1068"/>
      <c r="K70" s="1068"/>
      <c r="L70" s="1068"/>
      <c r="M70" s="1068"/>
      <c r="N70" s="1068"/>
      <c r="O70" s="1068"/>
      <c r="P70" s="1069"/>
      <c r="Q70" s="1070">
        <v>134</v>
      </c>
      <c r="R70" s="1064"/>
      <c r="S70" s="1064"/>
      <c r="T70" s="1064"/>
      <c r="U70" s="1064"/>
      <c r="V70" s="1064">
        <v>133</v>
      </c>
      <c r="W70" s="1064"/>
      <c r="X70" s="1064"/>
      <c r="Y70" s="1064"/>
      <c r="Z70" s="1064"/>
      <c r="AA70" s="1064">
        <v>1</v>
      </c>
      <c r="AB70" s="1064"/>
      <c r="AC70" s="1064"/>
      <c r="AD70" s="1064"/>
      <c r="AE70" s="1064"/>
      <c r="AF70" s="1064">
        <v>1</v>
      </c>
      <c r="AG70" s="1064"/>
      <c r="AH70" s="1064"/>
      <c r="AI70" s="1064"/>
      <c r="AJ70" s="1064"/>
      <c r="AK70" s="1064" t="s">
        <v>584</v>
      </c>
      <c r="AL70" s="1064"/>
      <c r="AM70" s="1064"/>
      <c r="AN70" s="1064"/>
      <c r="AO70" s="1064"/>
      <c r="AP70" s="1064" t="s">
        <v>584</v>
      </c>
      <c r="AQ70" s="1064"/>
      <c r="AR70" s="1064"/>
      <c r="AS70" s="1064"/>
      <c r="AT70" s="1064"/>
      <c r="AU70" s="1064" t="s">
        <v>588</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c r="C71" s="1068"/>
      <c r="D71" s="1068"/>
      <c r="E71" s="1068"/>
      <c r="F71" s="1068"/>
      <c r="G71" s="1068"/>
      <c r="H71" s="1068"/>
      <c r="I71" s="1068"/>
      <c r="J71" s="1068"/>
      <c r="K71" s="1068"/>
      <c r="L71" s="1068"/>
      <c r="M71" s="1068"/>
      <c r="N71" s="1068"/>
      <c r="O71" s="1068"/>
      <c r="P71" s="1069"/>
      <c r="Q71" s="1070"/>
      <c r="R71" s="1064"/>
      <c r="S71" s="1064"/>
      <c r="T71" s="1064"/>
      <c r="U71" s="1064"/>
      <c r="V71" s="1064"/>
      <c r="W71" s="1064"/>
      <c r="X71" s="1064"/>
      <c r="Y71" s="1064"/>
      <c r="Z71" s="1064"/>
      <c r="AA71" s="1064"/>
      <c r="AB71" s="1064"/>
      <c r="AC71" s="1064"/>
      <c r="AD71" s="1064"/>
      <c r="AE71" s="1064"/>
      <c r="AF71" s="1064"/>
      <c r="AG71" s="1064"/>
      <c r="AH71" s="1064"/>
      <c r="AI71" s="1064"/>
      <c r="AJ71" s="1064"/>
      <c r="AK71" s="1064"/>
      <c r="AL71" s="1064"/>
      <c r="AM71" s="1064"/>
      <c r="AN71" s="1064"/>
      <c r="AO71" s="1064"/>
      <c r="AP71" s="1064"/>
      <c r="AQ71" s="1064"/>
      <c r="AR71" s="1064"/>
      <c r="AS71" s="1064"/>
      <c r="AT71" s="1064"/>
      <c r="AU71" s="1064"/>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c r="C72" s="1068"/>
      <c r="D72" s="1068"/>
      <c r="E72" s="1068"/>
      <c r="F72" s="1068"/>
      <c r="G72" s="1068"/>
      <c r="H72" s="1068"/>
      <c r="I72" s="1068"/>
      <c r="J72" s="1068"/>
      <c r="K72" s="1068"/>
      <c r="L72" s="1068"/>
      <c r="M72" s="1068"/>
      <c r="N72" s="1068"/>
      <c r="O72" s="1068"/>
      <c r="P72" s="1069"/>
      <c r="Q72" s="1070"/>
      <c r="R72" s="1064"/>
      <c r="S72" s="1064"/>
      <c r="T72" s="1064"/>
      <c r="U72" s="1064"/>
      <c r="V72" s="1064"/>
      <c r="W72" s="1064"/>
      <c r="X72" s="1064"/>
      <c r="Y72" s="1064"/>
      <c r="Z72" s="1064"/>
      <c r="AA72" s="1064"/>
      <c r="AB72" s="1064"/>
      <c r="AC72" s="1064"/>
      <c r="AD72" s="1064"/>
      <c r="AE72" s="1064"/>
      <c r="AF72" s="1064"/>
      <c r="AG72" s="1064"/>
      <c r="AH72" s="1064"/>
      <c r="AI72" s="1064"/>
      <c r="AJ72" s="1064"/>
      <c r="AK72" s="1064"/>
      <c r="AL72" s="1064"/>
      <c r="AM72" s="1064"/>
      <c r="AN72" s="1064"/>
      <c r="AO72" s="1064"/>
      <c r="AP72" s="1064"/>
      <c r="AQ72" s="1064"/>
      <c r="AR72" s="1064"/>
      <c r="AS72" s="1064"/>
      <c r="AT72" s="1064"/>
      <c r="AU72" s="1064"/>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c r="C73" s="1068"/>
      <c r="D73" s="1068"/>
      <c r="E73" s="1068"/>
      <c r="F73" s="1068"/>
      <c r="G73" s="1068"/>
      <c r="H73" s="1068"/>
      <c r="I73" s="1068"/>
      <c r="J73" s="1068"/>
      <c r="K73" s="1068"/>
      <c r="L73" s="1068"/>
      <c r="M73" s="1068"/>
      <c r="N73" s="1068"/>
      <c r="O73" s="1068"/>
      <c r="P73" s="1069"/>
      <c r="Q73" s="1070"/>
      <c r="R73" s="1064"/>
      <c r="S73" s="1064"/>
      <c r="T73" s="1064"/>
      <c r="U73" s="1064"/>
      <c r="V73" s="1064"/>
      <c r="W73" s="1064"/>
      <c r="X73" s="1064"/>
      <c r="Y73" s="1064"/>
      <c r="Z73" s="1064"/>
      <c r="AA73" s="1064"/>
      <c r="AB73" s="1064"/>
      <c r="AC73" s="1064"/>
      <c r="AD73" s="1064"/>
      <c r="AE73" s="1064"/>
      <c r="AF73" s="1064"/>
      <c r="AG73" s="1064"/>
      <c r="AH73" s="1064"/>
      <c r="AI73" s="1064"/>
      <c r="AJ73" s="1064"/>
      <c r="AK73" s="1064"/>
      <c r="AL73" s="1064"/>
      <c r="AM73" s="1064"/>
      <c r="AN73" s="1064"/>
      <c r="AO73" s="1064"/>
      <c r="AP73" s="1064"/>
      <c r="AQ73" s="1064"/>
      <c r="AR73" s="1064"/>
      <c r="AS73" s="1064"/>
      <c r="AT73" s="1064"/>
      <c r="AU73" s="1064"/>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389</v>
      </c>
      <c r="B88" s="1037" t="s">
        <v>421</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436</v>
      </c>
      <c r="AG88" s="1052"/>
      <c r="AH88" s="1052"/>
      <c r="AI88" s="1052"/>
      <c r="AJ88" s="1052"/>
      <c r="AK88" s="1056"/>
      <c r="AL88" s="1056"/>
      <c r="AM88" s="1056"/>
      <c r="AN88" s="1056"/>
      <c r="AO88" s="1056"/>
      <c r="AP88" s="1052">
        <v>2442</v>
      </c>
      <c r="AQ88" s="1052"/>
      <c r="AR88" s="1052"/>
      <c r="AS88" s="1052"/>
      <c r="AT88" s="1052"/>
      <c r="AU88" s="1052">
        <v>2442</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1037" t="s">
        <v>422</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8</v>
      </c>
      <c r="CS102" s="1044"/>
      <c r="CT102" s="1044"/>
      <c r="CU102" s="1044"/>
      <c r="CV102" s="1045"/>
      <c r="CW102" s="1043" t="s">
        <v>584</v>
      </c>
      <c r="CX102" s="1044"/>
      <c r="CY102" s="1044"/>
      <c r="CZ102" s="1044"/>
      <c r="DA102" s="1045"/>
      <c r="DB102" s="1043" t="s">
        <v>584</v>
      </c>
      <c r="DC102" s="1044"/>
      <c r="DD102" s="1044"/>
      <c r="DE102" s="1044"/>
      <c r="DF102" s="1045"/>
      <c r="DG102" s="1043" t="s">
        <v>584</v>
      </c>
      <c r="DH102" s="1044"/>
      <c r="DI102" s="1044"/>
      <c r="DJ102" s="1044"/>
      <c r="DK102" s="1045"/>
      <c r="DL102" s="1043" t="s">
        <v>584</v>
      </c>
      <c r="DM102" s="1044"/>
      <c r="DN102" s="1044"/>
      <c r="DO102" s="1044"/>
      <c r="DP102" s="1045"/>
      <c r="DQ102" s="1043" t="s">
        <v>584</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423</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424</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427</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428</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429</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430</v>
      </c>
      <c r="AB109" s="987"/>
      <c r="AC109" s="987"/>
      <c r="AD109" s="987"/>
      <c r="AE109" s="988"/>
      <c r="AF109" s="989" t="s">
        <v>307</v>
      </c>
      <c r="AG109" s="987"/>
      <c r="AH109" s="987"/>
      <c r="AI109" s="987"/>
      <c r="AJ109" s="988"/>
      <c r="AK109" s="989" t="s">
        <v>306</v>
      </c>
      <c r="AL109" s="987"/>
      <c r="AM109" s="987"/>
      <c r="AN109" s="987"/>
      <c r="AO109" s="988"/>
      <c r="AP109" s="989" t="s">
        <v>431</v>
      </c>
      <c r="AQ109" s="987"/>
      <c r="AR109" s="987"/>
      <c r="AS109" s="987"/>
      <c r="AT109" s="1018"/>
      <c r="AU109" s="986" t="s">
        <v>429</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430</v>
      </c>
      <c r="BR109" s="987"/>
      <c r="BS109" s="987"/>
      <c r="BT109" s="987"/>
      <c r="BU109" s="988"/>
      <c r="BV109" s="989" t="s">
        <v>307</v>
      </c>
      <c r="BW109" s="987"/>
      <c r="BX109" s="987"/>
      <c r="BY109" s="987"/>
      <c r="BZ109" s="988"/>
      <c r="CA109" s="989" t="s">
        <v>306</v>
      </c>
      <c r="CB109" s="987"/>
      <c r="CC109" s="987"/>
      <c r="CD109" s="987"/>
      <c r="CE109" s="988"/>
      <c r="CF109" s="1025" t="s">
        <v>431</v>
      </c>
      <c r="CG109" s="1025"/>
      <c r="CH109" s="1025"/>
      <c r="CI109" s="1025"/>
      <c r="CJ109" s="1025"/>
      <c r="CK109" s="989" t="s">
        <v>432</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430</v>
      </c>
      <c r="DH109" s="987"/>
      <c r="DI109" s="987"/>
      <c r="DJ109" s="987"/>
      <c r="DK109" s="988"/>
      <c r="DL109" s="989" t="s">
        <v>307</v>
      </c>
      <c r="DM109" s="987"/>
      <c r="DN109" s="987"/>
      <c r="DO109" s="987"/>
      <c r="DP109" s="988"/>
      <c r="DQ109" s="989" t="s">
        <v>306</v>
      </c>
      <c r="DR109" s="987"/>
      <c r="DS109" s="987"/>
      <c r="DT109" s="987"/>
      <c r="DU109" s="988"/>
      <c r="DV109" s="989" t="s">
        <v>431</v>
      </c>
      <c r="DW109" s="987"/>
      <c r="DX109" s="987"/>
      <c r="DY109" s="987"/>
      <c r="DZ109" s="1018"/>
    </row>
    <row r="110" spans="1:131" s="247" customFormat="1" ht="26.25" customHeight="1" x14ac:dyDescent="0.15">
      <c r="A110" s="889" t="s">
        <v>433</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653439</v>
      </c>
      <c r="AB110" s="980"/>
      <c r="AC110" s="980"/>
      <c r="AD110" s="980"/>
      <c r="AE110" s="981"/>
      <c r="AF110" s="982">
        <v>748053</v>
      </c>
      <c r="AG110" s="980"/>
      <c r="AH110" s="980"/>
      <c r="AI110" s="980"/>
      <c r="AJ110" s="981"/>
      <c r="AK110" s="982">
        <v>765158</v>
      </c>
      <c r="AL110" s="980"/>
      <c r="AM110" s="980"/>
      <c r="AN110" s="980"/>
      <c r="AO110" s="981"/>
      <c r="AP110" s="983">
        <v>23.6</v>
      </c>
      <c r="AQ110" s="984"/>
      <c r="AR110" s="984"/>
      <c r="AS110" s="984"/>
      <c r="AT110" s="985"/>
      <c r="AU110" s="1019" t="s">
        <v>72</v>
      </c>
      <c r="AV110" s="1020"/>
      <c r="AW110" s="1020"/>
      <c r="AX110" s="1020"/>
      <c r="AY110" s="1020"/>
      <c r="AZ110" s="945" t="s">
        <v>434</v>
      </c>
      <c r="BA110" s="890"/>
      <c r="BB110" s="890"/>
      <c r="BC110" s="890"/>
      <c r="BD110" s="890"/>
      <c r="BE110" s="890"/>
      <c r="BF110" s="890"/>
      <c r="BG110" s="890"/>
      <c r="BH110" s="890"/>
      <c r="BI110" s="890"/>
      <c r="BJ110" s="890"/>
      <c r="BK110" s="890"/>
      <c r="BL110" s="890"/>
      <c r="BM110" s="890"/>
      <c r="BN110" s="890"/>
      <c r="BO110" s="890"/>
      <c r="BP110" s="891"/>
      <c r="BQ110" s="946">
        <v>8132031</v>
      </c>
      <c r="BR110" s="927"/>
      <c r="BS110" s="927"/>
      <c r="BT110" s="927"/>
      <c r="BU110" s="927"/>
      <c r="BV110" s="927">
        <v>8318007</v>
      </c>
      <c r="BW110" s="927"/>
      <c r="BX110" s="927"/>
      <c r="BY110" s="927"/>
      <c r="BZ110" s="927"/>
      <c r="CA110" s="927">
        <v>9634011</v>
      </c>
      <c r="CB110" s="927"/>
      <c r="CC110" s="927"/>
      <c r="CD110" s="927"/>
      <c r="CE110" s="927"/>
      <c r="CF110" s="951">
        <v>296.5</v>
      </c>
      <c r="CG110" s="952"/>
      <c r="CH110" s="952"/>
      <c r="CI110" s="952"/>
      <c r="CJ110" s="952"/>
      <c r="CK110" s="1015" t="s">
        <v>435</v>
      </c>
      <c r="CL110" s="901"/>
      <c r="CM110" s="976" t="s">
        <v>436</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125</v>
      </c>
      <c r="DH110" s="927"/>
      <c r="DI110" s="927"/>
      <c r="DJ110" s="927"/>
      <c r="DK110" s="927"/>
      <c r="DL110" s="927" t="s">
        <v>437</v>
      </c>
      <c r="DM110" s="927"/>
      <c r="DN110" s="927"/>
      <c r="DO110" s="927"/>
      <c r="DP110" s="927"/>
      <c r="DQ110" s="927" t="s">
        <v>438</v>
      </c>
      <c r="DR110" s="927"/>
      <c r="DS110" s="927"/>
      <c r="DT110" s="927"/>
      <c r="DU110" s="927"/>
      <c r="DV110" s="928" t="s">
        <v>125</v>
      </c>
      <c r="DW110" s="928"/>
      <c r="DX110" s="928"/>
      <c r="DY110" s="928"/>
      <c r="DZ110" s="929"/>
    </row>
    <row r="111" spans="1:131" s="247" customFormat="1" ht="26.25" customHeight="1" x14ac:dyDescent="0.15">
      <c r="A111" s="856" t="s">
        <v>439</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125</v>
      </c>
      <c r="AB111" s="1008"/>
      <c r="AC111" s="1008"/>
      <c r="AD111" s="1008"/>
      <c r="AE111" s="1009"/>
      <c r="AF111" s="1010" t="s">
        <v>411</v>
      </c>
      <c r="AG111" s="1008"/>
      <c r="AH111" s="1008"/>
      <c r="AI111" s="1008"/>
      <c r="AJ111" s="1009"/>
      <c r="AK111" s="1010" t="s">
        <v>440</v>
      </c>
      <c r="AL111" s="1008"/>
      <c r="AM111" s="1008"/>
      <c r="AN111" s="1008"/>
      <c r="AO111" s="1009"/>
      <c r="AP111" s="1011" t="s">
        <v>441</v>
      </c>
      <c r="AQ111" s="1012"/>
      <c r="AR111" s="1012"/>
      <c r="AS111" s="1012"/>
      <c r="AT111" s="1013"/>
      <c r="AU111" s="1021"/>
      <c r="AV111" s="1022"/>
      <c r="AW111" s="1022"/>
      <c r="AX111" s="1022"/>
      <c r="AY111" s="1022"/>
      <c r="AZ111" s="897" t="s">
        <v>442</v>
      </c>
      <c r="BA111" s="832"/>
      <c r="BB111" s="832"/>
      <c r="BC111" s="832"/>
      <c r="BD111" s="832"/>
      <c r="BE111" s="832"/>
      <c r="BF111" s="832"/>
      <c r="BG111" s="832"/>
      <c r="BH111" s="832"/>
      <c r="BI111" s="832"/>
      <c r="BJ111" s="832"/>
      <c r="BK111" s="832"/>
      <c r="BL111" s="832"/>
      <c r="BM111" s="832"/>
      <c r="BN111" s="832"/>
      <c r="BO111" s="832"/>
      <c r="BP111" s="833"/>
      <c r="BQ111" s="898" t="s">
        <v>438</v>
      </c>
      <c r="BR111" s="899"/>
      <c r="BS111" s="899"/>
      <c r="BT111" s="899"/>
      <c r="BU111" s="899"/>
      <c r="BV111" s="899" t="s">
        <v>125</v>
      </c>
      <c r="BW111" s="899"/>
      <c r="BX111" s="899"/>
      <c r="BY111" s="899"/>
      <c r="BZ111" s="899"/>
      <c r="CA111" s="899" t="s">
        <v>125</v>
      </c>
      <c r="CB111" s="899"/>
      <c r="CC111" s="899"/>
      <c r="CD111" s="899"/>
      <c r="CE111" s="899"/>
      <c r="CF111" s="960" t="s">
        <v>411</v>
      </c>
      <c r="CG111" s="961"/>
      <c r="CH111" s="961"/>
      <c r="CI111" s="961"/>
      <c r="CJ111" s="961"/>
      <c r="CK111" s="1016"/>
      <c r="CL111" s="903"/>
      <c r="CM111" s="906" t="s">
        <v>443</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440</v>
      </c>
      <c r="DH111" s="899"/>
      <c r="DI111" s="899"/>
      <c r="DJ111" s="899"/>
      <c r="DK111" s="899"/>
      <c r="DL111" s="899" t="s">
        <v>411</v>
      </c>
      <c r="DM111" s="899"/>
      <c r="DN111" s="899"/>
      <c r="DO111" s="899"/>
      <c r="DP111" s="899"/>
      <c r="DQ111" s="899" t="s">
        <v>444</v>
      </c>
      <c r="DR111" s="899"/>
      <c r="DS111" s="899"/>
      <c r="DT111" s="899"/>
      <c r="DU111" s="899"/>
      <c r="DV111" s="876" t="s">
        <v>125</v>
      </c>
      <c r="DW111" s="876"/>
      <c r="DX111" s="876"/>
      <c r="DY111" s="876"/>
      <c r="DZ111" s="877"/>
    </row>
    <row r="112" spans="1:131" s="247" customFormat="1" ht="26.25" customHeight="1" x14ac:dyDescent="0.15">
      <c r="A112" s="1001" t="s">
        <v>445</v>
      </c>
      <c r="B112" s="1002"/>
      <c r="C112" s="832" t="s">
        <v>446</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440</v>
      </c>
      <c r="AB112" s="862"/>
      <c r="AC112" s="862"/>
      <c r="AD112" s="862"/>
      <c r="AE112" s="863"/>
      <c r="AF112" s="864" t="s">
        <v>125</v>
      </c>
      <c r="AG112" s="862"/>
      <c r="AH112" s="862"/>
      <c r="AI112" s="862"/>
      <c r="AJ112" s="863"/>
      <c r="AK112" s="864" t="s">
        <v>125</v>
      </c>
      <c r="AL112" s="862"/>
      <c r="AM112" s="862"/>
      <c r="AN112" s="862"/>
      <c r="AO112" s="863"/>
      <c r="AP112" s="909" t="s">
        <v>440</v>
      </c>
      <c r="AQ112" s="910"/>
      <c r="AR112" s="910"/>
      <c r="AS112" s="910"/>
      <c r="AT112" s="911"/>
      <c r="AU112" s="1021"/>
      <c r="AV112" s="1022"/>
      <c r="AW112" s="1022"/>
      <c r="AX112" s="1022"/>
      <c r="AY112" s="1022"/>
      <c r="AZ112" s="897" t="s">
        <v>447</v>
      </c>
      <c r="BA112" s="832"/>
      <c r="BB112" s="832"/>
      <c r="BC112" s="832"/>
      <c r="BD112" s="832"/>
      <c r="BE112" s="832"/>
      <c r="BF112" s="832"/>
      <c r="BG112" s="832"/>
      <c r="BH112" s="832"/>
      <c r="BI112" s="832"/>
      <c r="BJ112" s="832"/>
      <c r="BK112" s="832"/>
      <c r="BL112" s="832"/>
      <c r="BM112" s="832"/>
      <c r="BN112" s="832"/>
      <c r="BO112" s="832"/>
      <c r="BP112" s="833"/>
      <c r="BQ112" s="898">
        <v>923656</v>
      </c>
      <c r="BR112" s="899"/>
      <c r="BS112" s="899"/>
      <c r="BT112" s="899"/>
      <c r="BU112" s="899"/>
      <c r="BV112" s="899">
        <v>901701</v>
      </c>
      <c r="BW112" s="899"/>
      <c r="BX112" s="899"/>
      <c r="BY112" s="899"/>
      <c r="BZ112" s="899"/>
      <c r="CA112" s="899">
        <v>837350</v>
      </c>
      <c r="CB112" s="899"/>
      <c r="CC112" s="899"/>
      <c r="CD112" s="899"/>
      <c r="CE112" s="899"/>
      <c r="CF112" s="960">
        <v>25.8</v>
      </c>
      <c r="CG112" s="961"/>
      <c r="CH112" s="961"/>
      <c r="CI112" s="961"/>
      <c r="CJ112" s="961"/>
      <c r="CK112" s="1016"/>
      <c r="CL112" s="903"/>
      <c r="CM112" s="906" t="s">
        <v>448</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441</v>
      </c>
      <c r="DH112" s="899"/>
      <c r="DI112" s="899"/>
      <c r="DJ112" s="899"/>
      <c r="DK112" s="899"/>
      <c r="DL112" s="899" t="s">
        <v>438</v>
      </c>
      <c r="DM112" s="899"/>
      <c r="DN112" s="899"/>
      <c r="DO112" s="899"/>
      <c r="DP112" s="899"/>
      <c r="DQ112" s="899" t="s">
        <v>440</v>
      </c>
      <c r="DR112" s="899"/>
      <c r="DS112" s="899"/>
      <c r="DT112" s="899"/>
      <c r="DU112" s="899"/>
      <c r="DV112" s="876" t="s">
        <v>449</v>
      </c>
      <c r="DW112" s="876"/>
      <c r="DX112" s="876"/>
      <c r="DY112" s="876"/>
      <c r="DZ112" s="877"/>
    </row>
    <row r="113" spans="1:130" s="247" customFormat="1" ht="26.25" customHeight="1" x14ac:dyDescent="0.15">
      <c r="A113" s="1003"/>
      <c r="B113" s="1004"/>
      <c r="C113" s="832" t="s">
        <v>450</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105517</v>
      </c>
      <c r="AB113" s="1008"/>
      <c r="AC113" s="1008"/>
      <c r="AD113" s="1008"/>
      <c r="AE113" s="1009"/>
      <c r="AF113" s="1010">
        <v>103883</v>
      </c>
      <c r="AG113" s="1008"/>
      <c r="AH113" s="1008"/>
      <c r="AI113" s="1008"/>
      <c r="AJ113" s="1009"/>
      <c r="AK113" s="1010">
        <v>102047</v>
      </c>
      <c r="AL113" s="1008"/>
      <c r="AM113" s="1008"/>
      <c r="AN113" s="1008"/>
      <c r="AO113" s="1009"/>
      <c r="AP113" s="1011">
        <v>3.1</v>
      </c>
      <c r="AQ113" s="1012"/>
      <c r="AR113" s="1012"/>
      <c r="AS113" s="1012"/>
      <c r="AT113" s="1013"/>
      <c r="AU113" s="1021"/>
      <c r="AV113" s="1022"/>
      <c r="AW113" s="1022"/>
      <c r="AX113" s="1022"/>
      <c r="AY113" s="1022"/>
      <c r="AZ113" s="897" t="s">
        <v>451</v>
      </c>
      <c r="BA113" s="832"/>
      <c r="BB113" s="832"/>
      <c r="BC113" s="832"/>
      <c r="BD113" s="832"/>
      <c r="BE113" s="832"/>
      <c r="BF113" s="832"/>
      <c r="BG113" s="832"/>
      <c r="BH113" s="832"/>
      <c r="BI113" s="832"/>
      <c r="BJ113" s="832"/>
      <c r="BK113" s="832"/>
      <c r="BL113" s="832"/>
      <c r="BM113" s="832"/>
      <c r="BN113" s="832"/>
      <c r="BO113" s="832"/>
      <c r="BP113" s="833"/>
      <c r="BQ113" s="898" t="s">
        <v>449</v>
      </c>
      <c r="BR113" s="899"/>
      <c r="BS113" s="899"/>
      <c r="BT113" s="899"/>
      <c r="BU113" s="899"/>
      <c r="BV113" s="899">
        <v>1568</v>
      </c>
      <c r="BW113" s="899"/>
      <c r="BX113" s="899"/>
      <c r="BY113" s="899"/>
      <c r="BZ113" s="899"/>
      <c r="CA113" s="899">
        <v>29053</v>
      </c>
      <c r="CB113" s="899"/>
      <c r="CC113" s="899"/>
      <c r="CD113" s="899"/>
      <c r="CE113" s="899"/>
      <c r="CF113" s="960">
        <v>0.9</v>
      </c>
      <c r="CG113" s="961"/>
      <c r="CH113" s="961"/>
      <c r="CI113" s="961"/>
      <c r="CJ113" s="961"/>
      <c r="CK113" s="1016"/>
      <c r="CL113" s="903"/>
      <c r="CM113" s="906" t="s">
        <v>452</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125</v>
      </c>
      <c r="DH113" s="862"/>
      <c r="DI113" s="862"/>
      <c r="DJ113" s="862"/>
      <c r="DK113" s="863"/>
      <c r="DL113" s="864" t="s">
        <v>391</v>
      </c>
      <c r="DM113" s="862"/>
      <c r="DN113" s="862"/>
      <c r="DO113" s="862"/>
      <c r="DP113" s="863"/>
      <c r="DQ113" s="864" t="s">
        <v>125</v>
      </c>
      <c r="DR113" s="862"/>
      <c r="DS113" s="862"/>
      <c r="DT113" s="862"/>
      <c r="DU113" s="863"/>
      <c r="DV113" s="909" t="s">
        <v>438</v>
      </c>
      <c r="DW113" s="910"/>
      <c r="DX113" s="910"/>
      <c r="DY113" s="910"/>
      <c r="DZ113" s="911"/>
    </row>
    <row r="114" spans="1:130" s="247" customFormat="1" ht="26.25" customHeight="1" x14ac:dyDescent="0.15">
      <c r="A114" s="1003"/>
      <c r="B114" s="1004"/>
      <c r="C114" s="832" t="s">
        <v>453</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t="s">
        <v>411</v>
      </c>
      <c r="AB114" s="862"/>
      <c r="AC114" s="862"/>
      <c r="AD114" s="862"/>
      <c r="AE114" s="863"/>
      <c r="AF114" s="864" t="s">
        <v>438</v>
      </c>
      <c r="AG114" s="862"/>
      <c r="AH114" s="862"/>
      <c r="AI114" s="862"/>
      <c r="AJ114" s="863"/>
      <c r="AK114" s="864">
        <v>-85</v>
      </c>
      <c r="AL114" s="862"/>
      <c r="AM114" s="862"/>
      <c r="AN114" s="862"/>
      <c r="AO114" s="863"/>
      <c r="AP114" s="909">
        <v>0</v>
      </c>
      <c r="AQ114" s="910"/>
      <c r="AR114" s="910"/>
      <c r="AS114" s="910"/>
      <c r="AT114" s="911"/>
      <c r="AU114" s="1021"/>
      <c r="AV114" s="1022"/>
      <c r="AW114" s="1022"/>
      <c r="AX114" s="1022"/>
      <c r="AY114" s="1022"/>
      <c r="AZ114" s="897" t="s">
        <v>454</v>
      </c>
      <c r="BA114" s="832"/>
      <c r="BB114" s="832"/>
      <c r="BC114" s="832"/>
      <c r="BD114" s="832"/>
      <c r="BE114" s="832"/>
      <c r="BF114" s="832"/>
      <c r="BG114" s="832"/>
      <c r="BH114" s="832"/>
      <c r="BI114" s="832"/>
      <c r="BJ114" s="832"/>
      <c r="BK114" s="832"/>
      <c r="BL114" s="832"/>
      <c r="BM114" s="832"/>
      <c r="BN114" s="832"/>
      <c r="BO114" s="832"/>
      <c r="BP114" s="833"/>
      <c r="BQ114" s="898">
        <v>750038</v>
      </c>
      <c r="BR114" s="899"/>
      <c r="BS114" s="899"/>
      <c r="BT114" s="899"/>
      <c r="BU114" s="899"/>
      <c r="BV114" s="899">
        <v>695709</v>
      </c>
      <c r="BW114" s="899"/>
      <c r="BX114" s="899"/>
      <c r="BY114" s="899"/>
      <c r="BZ114" s="899"/>
      <c r="CA114" s="899">
        <v>773892</v>
      </c>
      <c r="CB114" s="899"/>
      <c r="CC114" s="899"/>
      <c r="CD114" s="899"/>
      <c r="CE114" s="899"/>
      <c r="CF114" s="960">
        <v>23.8</v>
      </c>
      <c r="CG114" s="961"/>
      <c r="CH114" s="961"/>
      <c r="CI114" s="961"/>
      <c r="CJ114" s="961"/>
      <c r="CK114" s="1016"/>
      <c r="CL114" s="903"/>
      <c r="CM114" s="906" t="s">
        <v>455</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456</v>
      </c>
      <c r="DH114" s="862"/>
      <c r="DI114" s="862"/>
      <c r="DJ114" s="862"/>
      <c r="DK114" s="863"/>
      <c r="DL114" s="864" t="s">
        <v>438</v>
      </c>
      <c r="DM114" s="862"/>
      <c r="DN114" s="862"/>
      <c r="DO114" s="862"/>
      <c r="DP114" s="863"/>
      <c r="DQ114" s="864" t="s">
        <v>411</v>
      </c>
      <c r="DR114" s="862"/>
      <c r="DS114" s="862"/>
      <c r="DT114" s="862"/>
      <c r="DU114" s="863"/>
      <c r="DV114" s="909" t="s">
        <v>391</v>
      </c>
      <c r="DW114" s="910"/>
      <c r="DX114" s="910"/>
      <c r="DY114" s="910"/>
      <c r="DZ114" s="911"/>
    </row>
    <row r="115" spans="1:130" s="247" customFormat="1" ht="26.25" customHeight="1" x14ac:dyDescent="0.15">
      <c r="A115" s="1003"/>
      <c r="B115" s="1004"/>
      <c r="C115" s="832" t="s">
        <v>457</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4899</v>
      </c>
      <c r="AB115" s="1008"/>
      <c r="AC115" s="1008"/>
      <c r="AD115" s="1008"/>
      <c r="AE115" s="1009"/>
      <c r="AF115" s="1010">
        <v>4087</v>
      </c>
      <c r="AG115" s="1008"/>
      <c r="AH115" s="1008"/>
      <c r="AI115" s="1008"/>
      <c r="AJ115" s="1009"/>
      <c r="AK115" s="1010">
        <v>3532</v>
      </c>
      <c r="AL115" s="1008"/>
      <c r="AM115" s="1008"/>
      <c r="AN115" s="1008"/>
      <c r="AO115" s="1009"/>
      <c r="AP115" s="1011">
        <v>0.1</v>
      </c>
      <c r="AQ115" s="1012"/>
      <c r="AR115" s="1012"/>
      <c r="AS115" s="1012"/>
      <c r="AT115" s="1013"/>
      <c r="AU115" s="1021"/>
      <c r="AV115" s="1022"/>
      <c r="AW115" s="1022"/>
      <c r="AX115" s="1022"/>
      <c r="AY115" s="1022"/>
      <c r="AZ115" s="897" t="s">
        <v>458</v>
      </c>
      <c r="BA115" s="832"/>
      <c r="BB115" s="832"/>
      <c r="BC115" s="832"/>
      <c r="BD115" s="832"/>
      <c r="BE115" s="832"/>
      <c r="BF115" s="832"/>
      <c r="BG115" s="832"/>
      <c r="BH115" s="832"/>
      <c r="BI115" s="832"/>
      <c r="BJ115" s="832"/>
      <c r="BK115" s="832"/>
      <c r="BL115" s="832"/>
      <c r="BM115" s="832"/>
      <c r="BN115" s="832"/>
      <c r="BO115" s="832"/>
      <c r="BP115" s="833"/>
      <c r="BQ115" s="898" t="s">
        <v>444</v>
      </c>
      <c r="BR115" s="899"/>
      <c r="BS115" s="899"/>
      <c r="BT115" s="899"/>
      <c r="BU115" s="899"/>
      <c r="BV115" s="899" t="s">
        <v>459</v>
      </c>
      <c r="BW115" s="899"/>
      <c r="BX115" s="899"/>
      <c r="BY115" s="899"/>
      <c r="BZ115" s="899"/>
      <c r="CA115" s="899" t="s">
        <v>440</v>
      </c>
      <c r="CB115" s="899"/>
      <c r="CC115" s="899"/>
      <c r="CD115" s="899"/>
      <c r="CE115" s="899"/>
      <c r="CF115" s="960" t="s">
        <v>456</v>
      </c>
      <c r="CG115" s="961"/>
      <c r="CH115" s="961"/>
      <c r="CI115" s="961"/>
      <c r="CJ115" s="961"/>
      <c r="CK115" s="1016"/>
      <c r="CL115" s="903"/>
      <c r="CM115" s="897" t="s">
        <v>460</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438</v>
      </c>
      <c r="DH115" s="862"/>
      <c r="DI115" s="862"/>
      <c r="DJ115" s="862"/>
      <c r="DK115" s="863"/>
      <c r="DL115" s="864" t="s">
        <v>125</v>
      </c>
      <c r="DM115" s="862"/>
      <c r="DN115" s="862"/>
      <c r="DO115" s="862"/>
      <c r="DP115" s="863"/>
      <c r="DQ115" s="864" t="s">
        <v>438</v>
      </c>
      <c r="DR115" s="862"/>
      <c r="DS115" s="862"/>
      <c r="DT115" s="862"/>
      <c r="DU115" s="863"/>
      <c r="DV115" s="909" t="s">
        <v>438</v>
      </c>
      <c r="DW115" s="910"/>
      <c r="DX115" s="910"/>
      <c r="DY115" s="910"/>
      <c r="DZ115" s="911"/>
    </row>
    <row r="116" spans="1:130" s="247" customFormat="1" ht="26.25" customHeight="1" x14ac:dyDescent="0.15">
      <c r="A116" s="1005"/>
      <c r="B116" s="1006"/>
      <c r="C116" s="965" t="s">
        <v>461</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440</v>
      </c>
      <c r="AB116" s="862"/>
      <c r="AC116" s="862"/>
      <c r="AD116" s="862"/>
      <c r="AE116" s="863"/>
      <c r="AF116" s="864" t="s">
        <v>441</v>
      </c>
      <c r="AG116" s="862"/>
      <c r="AH116" s="862"/>
      <c r="AI116" s="862"/>
      <c r="AJ116" s="863"/>
      <c r="AK116" s="864" t="s">
        <v>449</v>
      </c>
      <c r="AL116" s="862"/>
      <c r="AM116" s="862"/>
      <c r="AN116" s="862"/>
      <c r="AO116" s="863"/>
      <c r="AP116" s="909" t="s">
        <v>449</v>
      </c>
      <c r="AQ116" s="910"/>
      <c r="AR116" s="910"/>
      <c r="AS116" s="910"/>
      <c r="AT116" s="911"/>
      <c r="AU116" s="1021"/>
      <c r="AV116" s="1022"/>
      <c r="AW116" s="1022"/>
      <c r="AX116" s="1022"/>
      <c r="AY116" s="1022"/>
      <c r="AZ116" s="948" t="s">
        <v>462</v>
      </c>
      <c r="BA116" s="949"/>
      <c r="BB116" s="949"/>
      <c r="BC116" s="949"/>
      <c r="BD116" s="949"/>
      <c r="BE116" s="949"/>
      <c r="BF116" s="949"/>
      <c r="BG116" s="949"/>
      <c r="BH116" s="949"/>
      <c r="BI116" s="949"/>
      <c r="BJ116" s="949"/>
      <c r="BK116" s="949"/>
      <c r="BL116" s="949"/>
      <c r="BM116" s="949"/>
      <c r="BN116" s="949"/>
      <c r="BO116" s="949"/>
      <c r="BP116" s="950"/>
      <c r="BQ116" s="898" t="s">
        <v>440</v>
      </c>
      <c r="BR116" s="899"/>
      <c r="BS116" s="899"/>
      <c r="BT116" s="899"/>
      <c r="BU116" s="899"/>
      <c r="BV116" s="899" t="s">
        <v>411</v>
      </c>
      <c r="BW116" s="899"/>
      <c r="BX116" s="899"/>
      <c r="BY116" s="899"/>
      <c r="BZ116" s="899"/>
      <c r="CA116" s="899" t="s">
        <v>440</v>
      </c>
      <c r="CB116" s="899"/>
      <c r="CC116" s="899"/>
      <c r="CD116" s="899"/>
      <c r="CE116" s="899"/>
      <c r="CF116" s="960" t="s">
        <v>391</v>
      </c>
      <c r="CG116" s="961"/>
      <c r="CH116" s="961"/>
      <c r="CI116" s="961"/>
      <c r="CJ116" s="961"/>
      <c r="CK116" s="1016"/>
      <c r="CL116" s="903"/>
      <c r="CM116" s="906" t="s">
        <v>463</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125</v>
      </c>
      <c r="DH116" s="862"/>
      <c r="DI116" s="862"/>
      <c r="DJ116" s="862"/>
      <c r="DK116" s="863"/>
      <c r="DL116" s="864" t="s">
        <v>449</v>
      </c>
      <c r="DM116" s="862"/>
      <c r="DN116" s="862"/>
      <c r="DO116" s="862"/>
      <c r="DP116" s="863"/>
      <c r="DQ116" s="864" t="s">
        <v>125</v>
      </c>
      <c r="DR116" s="862"/>
      <c r="DS116" s="862"/>
      <c r="DT116" s="862"/>
      <c r="DU116" s="863"/>
      <c r="DV116" s="909" t="s">
        <v>125</v>
      </c>
      <c r="DW116" s="910"/>
      <c r="DX116" s="910"/>
      <c r="DY116" s="910"/>
      <c r="DZ116" s="911"/>
    </row>
    <row r="117" spans="1:130" s="247" customFormat="1" ht="26.25" customHeight="1" x14ac:dyDescent="0.15">
      <c r="A117" s="986" t="s">
        <v>185</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464</v>
      </c>
      <c r="Z117" s="988"/>
      <c r="AA117" s="993">
        <v>763855</v>
      </c>
      <c r="AB117" s="994"/>
      <c r="AC117" s="994"/>
      <c r="AD117" s="994"/>
      <c r="AE117" s="995"/>
      <c r="AF117" s="996">
        <v>856023</v>
      </c>
      <c r="AG117" s="994"/>
      <c r="AH117" s="994"/>
      <c r="AI117" s="994"/>
      <c r="AJ117" s="995"/>
      <c r="AK117" s="996">
        <v>870652</v>
      </c>
      <c r="AL117" s="994"/>
      <c r="AM117" s="994"/>
      <c r="AN117" s="994"/>
      <c r="AO117" s="995"/>
      <c r="AP117" s="997"/>
      <c r="AQ117" s="998"/>
      <c r="AR117" s="998"/>
      <c r="AS117" s="998"/>
      <c r="AT117" s="999"/>
      <c r="AU117" s="1021"/>
      <c r="AV117" s="1022"/>
      <c r="AW117" s="1022"/>
      <c r="AX117" s="1022"/>
      <c r="AY117" s="1022"/>
      <c r="AZ117" s="948" t="s">
        <v>465</v>
      </c>
      <c r="BA117" s="949"/>
      <c r="BB117" s="949"/>
      <c r="BC117" s="949"/>
      <c r="BD117" s="949"/>
      <c r="BE117" s="949"/>
      <c r="BF117" s="949"/>
      <c r="BG117" s="949"/>
      <c r="BH117" s="949"/>
      <c r="BI117" s="949"/>
      <c r="BJ117" s="949"/>
      <c r="BK117" s="949"/>
      <c r="BL117" s="949"/>
      <c r="BM117" s="949"/>
      <c r="BN117" s="949"/>
      <c r="BO117" s="949"/>
      <c r="BP117" s="950"/>
      <c r="BQ117" s="898" t="s">
        <v>438</v>
      </c>
      <c r="BR117" s="899"/>
      <c r="BS117" s="899"/>
      <c r="BT117" s="899"/>
      <c r="BU117" s="899"/>
      <c r="BV117" s="899" t="s">
        <v>444</v>
      </c>
      <c r="BW117" s="899"/>
      <c r="BX117" s="899"/>
      <c r="BY117" s="899"/>
      <c r="BZ117" s="899"/>
      <c r="CA117" s="899" t="s">
        <v>438</v>
      </c>
      <c r="CB117" s="899"/>
      <c r="CC117" s="899"/>
      <c r="CD117" s="899"/>
      <c r="CE117" s="899"/>
      <c r="CF117" s="960" t="s">
        <v>449</v>
      </c>
      <c r="CG117" s="961"/>
      <c r="CH117" s="961"/>
      <c r="CI117" s="961"/>
      <c r="CJ117" s="961"/>
      <c r="CK117" s="1016"/>
      <c r="CL117" s="903"/>
      <c r="CM117" s="906" t="s">
        <v>466</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256</v>
      </c>
      <c r="DH117" s="862"/>
      <c r="DI117" s="862"/>
      <c r="DJ117" s="862"/>
      <c r="DK117" s="863"/>
      <c r="DL117" s="864" t="s">
        <v>449</v>
      </c>
      <c r="DM117" s="862"/>
      <c r="DN117" s="862"/>
      <c r="DO117" s="862"/>
      <c r="DP117" s="863"/>
      <c r="DQ117" s="864" t="s">
        <v>125</v>
      </c>
      <c r="DR117" s="862"/>
      <c r="DS117" s="862"/>
      <c r="DT117" s="862"/>
      <c r="DU117" s="863"/>
      <c r="DV117" s="909" t="s">
        <v>444</v>
      </c>
      <c r="DW117" s="910"/>
      <c r="DX117" s="910"/>
      <c r="DY117" s="910"/>
      <c r="DZ117" s="911"/>
    </row>
    <row r="118" spans="1:130" s="247" customFormat="1" ht="26.25" customHeight="1" x14ac:dyDescent="0.15">
      <c r="A118" s="986" t="s">
        <v>432</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430</v>
      </c>
      <c r="AB118" s="987"/>
      <c r="AC118" s="987"/>
      <c r="AD118" s="987"/>
      <c r="AE118" s="988"/>
      <c r="AF118" s="989" t="s">
        <v>307</v>
      </c>
      <c r="AG118" s="987"/>
      <c r="AH118" s="987"/>
      <c r="AI118" s="987"/>
      <c r="AJ118" s="988"/>
      <c r="AK118" s="989" t="s">
        <v>306</v>
      </c>
      <c r="AL118" s="987"/>
      <c r="AM118" s="987"/>
      <c r="AN118" s="987"/>
      <c r="AO118" s="988"/>
      <c r="AP118" s="990" t="s">
        <v>431</v>
      </c>
      <c r="AQ118" s="991"/>
      <c r="AR118" s="991"/>
      <c r="AS118" s="991"/>
      <c r="AT118" s="992"/>
      <c r="AU118" s="1021"/>
      <c r="AV118" s="1022"/>
      <c r="AW118" s="1022"/>
      <c r="AX118" s="1022"/>
      <c r="AY118" s="1022"/>
      <c r="AZ118" s="964" t="s">
        <v>467</v>
      </c>
      <c r="BA118" s="965"/>
      <c r="BB118" s="965"/>
      <c r="BC118" s="965"/>
      <c r="BD118" s="965"/>
      <c r="BE118" s="965"/>
      <c r="BF118" s="965"/>
      <c r="BG118" s="965"/>
      <c r="BH118" s="965"/>
      <c r="BI118" s="965"/>
      <c r="BJ118" s="965"/>
      <c r="BK118" s="965"/>
      <c r="BL118" s="965"/>
      <c r="BM118" s="965"/>
      <c r="BN118" s="965"/>
      <c r="BO118" s="965"/>
      <c r="BP118" s="966"/>
      <c r="BQ118" s="967" t="s">
        <v>444</v>
      </c>
      <c r="BR118" s="930"/>
      <c r="BS118" s="930"/>
      <c r="BT118" s="930"/>
      <c r="BU118" s="930"/>
      <c r="BV118" s="930" t="s">
        <v>444</v>
      </c>
      <c r="BW118" s="930"/>
      <c r="BX118" s="930"/>
      <c r="BY118" s="930"/>
      <c r="BZ118" s="930"/>
      <c r="CA118" s="930" t="s">
        <v>438</v>
      </c>
      <c r="CB118" s="930"/>
      <c r="CC118" s="930"/>
      <c r="CD118" s="930"/>
      <c r="CE118" s="930"/>
      <c r="CF118" s="960" t="s">
        <v>449</v>
      </c>
      <c r="CG118" s="961"/>
      <c r="CH118" s="961"/>
      <c r="CI118" s="961"/>
      <c r="CJ118" s="961"/>
      <c r="CK118" s="1016"/>
      <c r="CL118" s="903"/>
      <c r="CM118" s="906" t="s">
        <v>468</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438</v>
      </c>
      <c r="DH118" s="862"/>
      <c r="DI118" s="862"/>
      <c r="DJ118" s="862"/>
      <c r="DK118" s="863"/>
      <c r="DL118" s="864" t="s">
        <v>444</v>
      </c>
      <c r="DM118" s="862"/>
      <c r="DN118" s="862"/>
      <c r="DO118" s="862"/>
      <c r="DP118" s="863"/>
      <c r="DQ118" s="864" t="s">
        <v>391</v>
      </c>
      <c r="DR118" s="862"/>
      <c r="DS118" s="862"/>
      <c r="DT118" s="862"/>
      <c r="DU118" s="863"/>
      <c r="DV118" s="909" t="s">
        <v>444</v>
      </c>
      <c r="DW118" s="910"/>
      <c r="DX118" s="910"/>
      <c r="DY118" s="910"/>
      <c r="DZ118" s="911"/>
    </row>
    <row r="119" spans="1:130" s="247" customFormat="1" ht="26.25" customHeight="1" x14ac:dyDescent="0.15">
      <c r="A119" s="900" t="s">
        <v>435</v>
      </c>
      <c r="B119" s="901"/>
      <c r="C119" s="976" t="s">
        <v>436</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444</v>
      </c>
      <c r="AB119" s="980"/>
      <c r="AC119" s="980"/>
      <c r="AD119" s="980"/>
      <c r="AE119" s="981"/>
      <c r="AF119" s="982" t="s">
        <v>125</v>
      </c>
      <c r="AG119" s="980"/>
      <c r="AH119" s="980"/>
      <c r="AI119" s="980"/>
      <c r="AJ119" s="981"/>
      <c r="AK119" s="982" t="s">
        <v>456</v>
      </c>
      <c r="AL119" s="980"/>
      <c r="AM119" s="980"/>
      <c r="AN119" s="980"/>
      <c r="AO119" s="981"/>
      <c r="AP119" s="983" t="s">
        <v>449</v>
      </c>
      <c r="AQ119" s="984"/>
      <c r="AR119" s="984"/>
      <c r="AS119" s="984"/>
      <c r="AT119" s="985"/>
      <c r="AU119" s="1023"/>
      <c r="AV119" s="1024"/>
      <c r="AW119" s="1024"/>
      <c r="AX119" s="1024"/>
      <c r="AY119" s="1024"/>
      <c r="AZ119" s="278" t="s">
        <v>185</v>
      </c>
      <c r="BA119" s="278"/>
      <c r="BB119" s="278"/>
      <c r="BC119" s="278"/>
      <c r="BD119" s="278"/>
      <c r="BE119" s="278"/>
      <c r="BF119" s="278"/>
      <c r="BG119" s="278"/>
      <c r="BH119" s="278"/>
      <c r="BI119" s="278"/>
      <c r="BJ119" s="278"/>
      <c r="BK119" s="278"/>
      <c r="BL119" s="278"/>
      <c r="BM119" s="278"/>
      <c r="BN119" s="278"/>
      <c r="BO119" s="962" t="s">
        <v>469</v>
      </c>
      <c r="BP119" s="963"/>
      <c r="BQ119" s="967">
        <v>9805725</v>
      </c>
      <c r="BR119" s="930"/>
      <c r="BS119" s="930"/>
      <c r="BT119" s="930"/>
      <c r="BU119" s="930"/>
      <c r="BV119" s="930">
        <v>9916985</v>
      </c>
      <c r="BW119" s="930"/>
      <c r="BX119" s="930"/>
      <c r="BY119" s="930"/>
      <c r="BZ119" s="930"/>
      <c r="CA119" s="930">
        <v>11274306</v>
      </c>
      <c r="CB119" s="930"/>
      <c r="CC119" s="930"/>
      <c r="CD119" s="930"/>
      <c r="CE119" s="930"/>
      <c r="CF119" s="828"/>
      <c r="CG119" s="829"/>
      <c r="CH119" s="829"/>
      <c r="CI119" s="829"/>
      <c r="CJ119" s="919"/>
      <c r="CK119" s="1017"/>
      <c r="CL119" s="905"/>
      <c r="CM119" s="923" t="s">
        <v>470</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449</v>
      </c>
      <c r="DH119" s="845"/>
      <c r="DI119" s="845"/>
      <c r="DJ119" s="845"/>
      <c r="DK119" s="846"/>
      <c r="DL119" s="847" t="s">
        <v>444</v>
      </c>
      <c r="DM119" s="845"/>
      <c r="DN119" s="845"/>
      <c r="DO119" s="845"/>
      <c r="DP119" s="846"/>
      <c r="DQ119" s="847" t="s">
        <v>125</v>
      </c>
      <c r="DR119" s="845"/>
      <c r="DS119" s="845"/>
      <c r="DT119" s="845"/>
      <c r="DU119" s="846"/>
      <c r="DV119" s="933" t="s">
        <v>440</v>
      </c>
      <c r="DW119" s="934"/>
      <c r="DX119" s="934"/>
      <c r="DY119" s="934"/>
      <c r="DZ119" s="935"/>
    </row>
    <row r="120" spans="1:130" s="247" customFormat="1" ht="26.25" customHeight="1" x14ac:dyDescent="0.15">
      <c r="A120" s="902"/>
      <c r="B120" s="903"/>
      <c r="C120" s="906" t="s">
        <v>443</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438</v>
      </c>
      <c r="AB120" s="862"/>
      <c r="AC120" s="862"/>
      <c r="AD120" s="862"/>
      <c r="AE120" s="863"/>
      <c r="AF120" s="864" t="s">
        <v>449</v>
      </c>
      <c r="AG120" s="862"/>
      <c r="AH120" s="862"/>
      <c r="AI120" s="862"/>
      <c r="AJ120" s="863"/>
      <c r="AK120" s="864" t="s">
        <v>456</v>
      </c>
      <c r="AL120" s="862"/>
      <c r="AM120" s="862"/>
      <c r="AN120" s="862"/>
      <c r="AO120" s="863"/>
      <c r="AP120" s="909" t="s">
        <v>125</v>
      </c>
      <c r="AQ120" s="910"/>
      <c r="AR120" s="910"/>
      <c r="AS120" s="910"/>
      <c r="AT120" s="911"/>
      <c r="AU120" s="968" t="s">
        <v>471</v>
      </c>
      <c r="AV120" s="969"/>
      <c r="AW120" s="969"/>
      <c r="AX120" s="969"/>
      <c r="AY120" s="970"/>
      <c r="AZ120" s="945" t="s">
        <v>472</v>
      </c>
      <c r="BA120" s="890"/>
      <c r="BB120" s="890"/>
      <c r="BC120" s="890"/>
      <c r="BD120" s="890"/>
      <c r="BE120" s="890"/>
      <c r="BF120" s="890"/>
      <c r="BG120" s="890"/>
      <c r="BH120" s="890"/>
      <c r="BI120" s="890"/>
      <c r="BJ120" s="890"/>
      <c r="BK120" s="890"/>
      <c r="BL120" s="890"/>
      <c r="BM120" s="890"/>
      <c r="BN120" s="890"/>
      <c r="BO120" s="890"/>
      <c r="BP120" s="891"/>
      <c r="BQ120" s="946">
        <v>7585556</v>
      </c>
      <c r="BR120" s="927"/>
      <c r="BS120" s="927"/>
      <c r="BT120" s="927"/>
      <c r="BU120" s="927"/>
      <c r="BV120" s="927">
        <v>7824011</v>
      </c>
      <c r="BW120" s="927"/>
      <c r="BX120" s="927"/>
      <c r="BY120" s="927"/>
      <c r="BZ120" s="927"/>
      <c r="CA120" s="927">
        <v>7644247</v>
      </c>
      <c r="CB120" s="927"/>
      <c r="CC120" s="927"/>
      <c r="CD120" s="927"/>
      <c r="CE120" s="927"/>
      <c r="CF120" s="951">
        <v>235.3</v>
      </c>
      <c r="CG120" s="952"/>
      <c r="CH120" s="952"/>
      <c r="CI120" s="952"/>
      <c r="CJ120" s="952"/>
      <c r="CK120" s="953" t="s">
        <v>473</v>
      </c>
      <c r="CL120" s="937"/>
      <c r="CM120" s="937"/>
      <c r="CN120" s="937"/>
      <c r="CO120" s="938"/>
      <c r="CP120" s="957" t="s">
        <v>474</v>
      </c>
      <c r="CQ120" s="958"/>
      <c r="CR120" s="958"/>
      <c r="CS120" s="958"/>
      <c r="CT120" s="958"/>
      <c r="CU120" s="958"/>
      <c r="CV120" s="958"/>
      <c r="CW120" s="958"/>
      <c r="CX120" s="958"/>
      <c r="CY120" s="958"/>
      <c r="CZ120" s="958"/>
      <c r="DA120" s="958"/>
      <c r="DB120" s="958"/>
      <c r="DC120" s="958"/>
      <c r="DD120" s="958"/>
      <c r="DE120" s="958"/>
      <c r="DF120" s="959"/>
      <c r="DG120" s="946">
        <v>923656</v>
      </c>
      <c r="DH120" s="927"/>
      <c r="DI120" s="927"/>
      <c r="DJ120" s="927"/>
      <c r="DK120" s="927"/>
      <c r="DL120" s="927">
        <v>901701</v>
      </c>
      <c r="DM120" s="927"/>
      <c r="DN120" s="927"/>
      <c r="DO120" s="927"/>
      <c r="DP120" s="927"/>
      <c r="DQ120" s="927">
        <v>837350</v>
      </c>
      <c r="DR120" s="927"/>
      <c r="DS120" s="927"/>
      <c r="DT120" s="927"/>
      <c r="DU120" s="927"/>
      <c r="DV120" s="928">
        <v>25.8</v>
      </c>
      <c r="DW120" s="928"/>
      <c r="DX120" s="928"/>
      <c r="DY120" s="928"/>
      <c r="DZ120" s="929"/>
    </row>
    <row r="121" spans="1:130" s="247" customFormat="1" ht="26.25" customHeight="1" x14ac:dyDescent="0.15">
      <c r="A121" s="902"/>
      <c r="B121" s="903"/>
      <c r="C121" s="948" t="s">
        <v>475</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449</v>
      </c>
      <c r="AB121" s="862"/>
      <c r="AC121" s="862"/>
      <c r="AD121" s="862"/>
      <c r="AE121" s="863"/>
      <c r="AF121" s="864" t="s">
        <v>444</v>
      </c>
      <c r="AG121" s="862"/>
      <c r="AH121" s="862"/>
      <c r="AI121" s="862"/>
      <c r="AJ121" s="863"/>
      <c r="AK121" s="864" t="s">
        <v>440</v>
      </c>
      <c r="AL121" s="862"/>
      <c r="AM121" s="862"/>
      <c r="AN121" s="862"/>
      <c r="AO121" s="863"/>
      <c r="AP121" s="909" t="s">
        <v>441</v>
      </c>
      <c r="AQ121" s="910"/>
      <c r="AR121" s="910"/>
      <c r="AS121" s="910"/>
      <c r="AT121" s="911"/>
      <c r="AU121" s="971"/>
      <c r="AV121" s="972"/>
      <c r="AW121" s="972"/>
      <c r="AX121" s="972"/>
      <c r="AY121" s="973"/>
      <c r="AZ121" s="897" t="s">
        <v>476</v>
      </c>
      <c r="BA121" s="832"/>
      <c r="BB121" s="832"/>
      <c r="BC121" s="832"/>
      <c r="BD121" s="832"/>
      <c r="BE121" s="832"/>
      <c r="BF121" s="832"/>
      <c r="BG121" s="832"/>
      <c r="BH121" s="832"/>
      <c r="BI121" s="832"/>
      <c r="BJ121" s="832"/>
      <c r="BK121" s="832"/>
      <c r="BL121" s="832"/>
      <c r="BM121" s="832"/>
      <c r="BN121" s="832"/>
      <c r="BO121" s="832"/>
      <c r="BP121" s="833"/>
      <c r="BQ121" s="898">
        <v>136362</v>
      </c>
      <c r="BR121" s="899"/>
      <c r="BS121" s="899"/>
      <c r="BT121" s="899"/>
      <c r="BU121" s="899"/>
      <c r="BV121" s="899">
        <v>111489</v>
      </c>
      <c r="BW121" s="899"/>
      <c r="BX121" s="899"/>
      <c r="BY121" s="899"/>
      <c r="BZ121" s="899"/>
      <c r="CA121" s="899">
        <v>86122</v>
      </c>
      <c r="CB121" s="899"/>
      <c r="CC121" s="899"/>
      <c r="CD121" s="899"/>
      <c r="CE121" s="899"/>
      <c r="CF121" s="960">
        <v>2.7</v>
      </c>
      <c r="CG121" s="961"/>
      <c r="CH121" s="961"/>
      <c r="CI121" s="961"/>
      <c r="CJ121" s="961"/>
      <c r="CK121" s="954"/>
      <c r="CL121" s="940"/>
      <c r="CM121" s="940"/>
      <c r="CN121" s="940"/>
      <c r="CO121" s="941"/>
      <c r="CP121" s="920" t="s">
        <v>477</v>
      </c>
      <c r="CQ121" s="921"/>
      <c r="CR121" s="921"/>
      <c r="CS121" s="921"/>
      <c r="CT121" s="921"/>
      <c r="CU121" s="921"/>
      <c r="CV121" s="921"/>
      <c r="CW121" s="921"/>
      <c r="CX121" s="921"/>
      <c r="CY121" s="921"/>
      <c r="CZ121" s="921"/>
      <c r="DA121" s="921"/>
      <c r="DB121" s="921"/>
      <c r="DC121" s="921"/>
      <c r="DD121" s="921"/>
      <c r="DE121" s="921"/>
      <c r="DF121" s="922"/>
      <c r="DG121" s="898" t="s">
        <v>256</v>
      </c>
      <c r="DH121" s="899"/>
      <c r="DI121" s="899"/>
      <c r="DJ121" s="899"/>
      <c r="DK121" s="899"/>
      <c r="DL121" s="899" t="s">
        <v>438</v>
      </c>
      <c r="DM121" s="899"/>
      <c r="DN121" s="899"/>
      <c r="DO121" s="899"/>
      <c r="DP121" s="899"/>
      <c r="DQ121" s="899" t="s">
        <v>440</v>
      </c>
      <c r="DR121" s="899"/>
      <c r="DS121" s="899"/>
      <c r="DT121" s="899"/>
      <c r="DU121" s="899"/>
      <c r="DV121" s="876" t="s">
        <v>440</v>
      </c>
      <c r="DW121" s="876"/>
      <c r="DX121" s="876"/>
      <c r="DY121" s="876"/>
      <c r="DZ121" s="877"/>
    </row>
    <row r="122" spans="1:130" s="247" customFormat="1" ht="26.25" customHeight="1" x14ac:dyDescent="0.15">
      <c r="A122" s="902"/>
      <c r="B122" s="903"/>
      <c r="C122" s="906" t="s">
        <v>455</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256</v>
      </c>
      <c r="AB122" s="862"/>
      <c r="AC122" s="862"/>
      <c r="AD122" s="862"/>
      <c r="AE122" s="863"/>
      <c r="AF122" s="864" t="s">
        <v>449</v>
      </c>
      <c r="AG122" s="862"/>
      <c r="AH122" s="862"/>
      <c r="AI122" s="862"/>
      <c r="AJ122" s="863"/>
      <c r="AK122" s="864" t="s">
        <v>125</v>
      </c>
      <c r="AL122" s="862"/>
      <c r="AM122" s="862"/>
      <c r="AN122" s="862"/>
      <c r="AO122" s="863"/>
      <c r="AP122" s="909" t="s">
        <v>444</v>
      </c>
      <c r="AQ122" s="910"/>
      <c r="AR122" s="910"/>
      <c r="AS122" s="910"/>
      <c r="AT122" s="911"/>
      <c r="AU122" s="971"/>
      <c r="AV122" s="972"/>
      <c r="AW122" s="972"/>
      <c r="AX122" s="972"/>
      <c r="AY122" s="973"/>
      <c r="AZ122" s="964" t="s">
        <v>478</v>
      </c>
      <c r="BA122" s="965"/>
      <c r="BB122" s="965"/>
      <c r="BC122" s="965"/>
      <c r="BD122" s="965"/>
      <c r="BE122" s="965"/>
      <c r="BF122" s="965"/>
      <c r="BG122" s="965"/>
      <c r="BH122" s="965"/>
      <c r="BI122" s="965"/>
      <c r="BJ122" s="965"/>
      <c r="BK122" s="965"/>
      <c r="BL122" s="965"/>
      <c r="BM122" s="965"/>
      <c r="BN122" s="965"/>
      <c r="BO122" s="965"/>
      <c r="BP122" s="966"/>
      <c r="BQ122" s="967">
        <v>6839227</v>
      </c>
      <c r="BR122" s="930"/>
      <c r="BS122" s="930"/>
      <c r="BT122" s="930"/>
      <c r="BU122" s="930"/>
      <c r="BV122" s="930">
        <v>6858138</v>
      </c>
      <c r="BW122" s="930"/>
      <c r="BX122" s="930"/>
      <c r="BY122" s="930"/>
      <c r="BZ122" s="930"/>
      <c r="CA122" s="930">
        <v>7779778</v>
      </c>
      <c r="CB122" s="930"/>
      <c r="CC122" s="930"/>
      <c r="CD122" s="930"/>
      <c r="CE122" s="930"/>
      <c r="CF122" s="931">
        <v>239.5</v>
      </c>
      <c r="CG122" s="932"/>
      <c r="CH122" s="932"/>
      <c r="CI122" s="932"/>
      <c r="CJ122" s="932"/>
      <c r="CK122" s="954"/>
      <c r="CL122" s="940"/>
      <c r="CM122" s="940"/>
      <c r="CN122" s="940"/>
      <c r="CO122" s="941"/>
      <c r="CP122" s="920" t="s">
        <v>479</v>
      </c>
      <c r="CQ122" s="921"/>
      <c r="CR122" s="921"/>
      <c r="CS122" s="921"/>
      <c r="CT122" s="921"/>
      <c r="CU122" s="921"/>
      <c r="CV122" s="921"/>
      <c r="CW122" s="921"/>
      <c r="CX122" s="921"/>
      <c r="CY122" s="921"/>
      <c r="CZ122" s="921"/>
      <c r="DA122" s="921"/>
      <c r="DB122" s="921"/>
      <c r="DC122" s="921"/>
      <c r="DD122" s="921"/>
      <c r="DE122" s="921"/>
      <c r="DF122" s="922"/>
      <c r="DG122" s="898" t="s">
        <v>440</v>
      </c>
      <c r="DH122" s="899"/>
      <c r="DI122" s="899"/>
      <c r="DJ122" s="899"/>
      <c r="DK122" s="899"/>
      <c r="DL122" s="899" t="s">
        <v>391</v>
      </c>
      <c r="DM122" s="899"/>
      <c r="DN122" s="899"/>
      <c r="DO122" s="899"/>
      <c r="DP122" s="899"/>
      <c r="DQ122" s="899" t="s">
        <v>444</v>
      </c>
      <c r="DR122" s="899"/>
      <c r="DS122" s="899"/>
      <c r="DT122" s="899"/>
      <c r="DU122" s="899"/>
      <c r="DV122" s="876" t="s">
        <v>438</v>
      </c>
      <c r="DW122" s="876"/>
      <c r="DX122" s="876"/>
      <c r="DY122" s="876"/>
      <c r="DZ122" s="877"/>
    </row>
    <row r="123" spans="1:130" s="247" customFormat="1" ht="26.25" customHeight="1" x14ac:dyDescent="0.15">
      <c r="A123" s="902"/>
      <c r="B123" s="903"/>
      <c r="C123" s="906" t="s">
        <v>463</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440</v>
      </c>
      <c r="AB123" s="862"/>
      <c r="AC123" s="862"/>
      <c r="AD123" s="862"/>
      <c r="AE123" s="863"/>
      <c r="AF123" s="864" t="s">
        <v>256</v>
      </c>
      <c r="AG123" s="862"/>
      <c r="AH123" s="862"/>
      <c r="AI123" s="862"/>
      <c r="AJ123" s="863"/>
      <c r="AK123" s="864" t="s">
        <v>444</v>
      </c>
      <c r="AL123" s="862"/>
      <c r="AM123" s="862"/>
      <c r="AN123" s="862"/>
      <c r="AO123" s="863"/>
      <c r="AP123" s="909" t="s">
        <v>444</v>
      </c>
      <c r="AQ123" s="910"/>
      <c r="AR123" s="910"/>
      <c r="AS123" s="910"/>
      <c r="AT123" s="911"/>
      <c r="AU123" s="974"/>
      <c r="AV123" s="975"/>
      <c r="AW123" s="975"/>
      <c r="AX123" s="975"/>
      <c r="AY123" s="975"/>
      <c r="AZ123" s="278" t="s">
        <v>185</v>
      </c>
      <c r="BA123" s="278"/>
      <c r="BB123" s="278"/>
      <c r="BC123" s="278"/>
      <c r="BD123" s="278"/>
      <c r="BE123" s="278"/>
      <c r="BF123" s="278"/>
      <c r="BG123" s="278"/>
      <c r="BH123" s="278"/>
      <c r="BI123" s="278"/>
      <c r="BJ123" s="278"/>
      <c r="BK123" s="278"/>
      <c r="BL123" s="278"/>
      <c r="BM123" s="278"/>
      <c r="BN123" s="278"/>
      <c r="BO123" s="962" t="s">
        <v>480</v>
      </c>
      <c r="BP123" s="963"/>
      <c r="BQ123" s="917">
        <v>14561145</v>
      </c>
      <c r="BR123" s="918"/>
      <c r="BS123" s="918"/>
      <c r="BT123" s="918"/>
      <c r="BU123" s="918"/>
      <c r="BV123" s="918">
        <v>14793638</v>
      </c>
      <c r="BW123" s="918"/>
      <c r="BX123" s="918"/>
      <c r="BY123" s="918"/>
      <c r="BZ123" s="918"/>
      <c r="CA123" s="918">
        <v>15510147</v>
      </c>
      <c r="CB123" s="918"/>
      <c r="CC123" s="918"/>
      <c r="CD123" s="918"/>
      <c r="CE123" s="918"/>
      <c r="CF123" s="828"/>
      <c r="CG123" s="829"/>
      <c r="CH123" s="829"/>
      <c r="CI123" s="829"/>
      <c r="CJ123" s="919"/>
      <c r="CK123" s="954"/>
      <c r="CL123" s="940"/>
      <c r="CM123" s="940"/>
      <c r="CN123" s="940"/>
      <c r="CO123" s="941"/>
      <c r="CP123" s="920" t="s">
        <v>481</v>
      </c>
      <c r="CQ123" s="921"/>
      <c r="CR123" s="921"/>
      <c r="CS123" s="921"/>
      <c r="CT123" s="921"/>
      <c r="CU123" s="921"/>
      <c r="CV123" s="921"/>
      <c r="CW123" s="921"/>
      <c r="CX123" s="921"/>
      <c r="CY123" s="921"/>
      <c r="CZ123" s="921"/>
      <c r="DA123" s="921"/>
      <c r="DB123" s="921"/>
      <c r="DC123" s="921"/>
      <c r="DD123" s="921"/>
      <c r="DE123" s="921"/>
      <c r="DF123" s="922"/>
      <c r="DG123" s="861" t="s">
        <v>125</v>
      </c>
      <c r="DH123" s="862"/>
      <c r="DI123" s="862"/>
      <c r="DJ123" s="862"/>
      <c r="DK123" s="863"/>
      <c r="DL123" s="864" t="s">
        <v>440</v>
      </c>
      <c r="DM123" s="862"/>
      <c r="DN123" s="862"/>
      <c r="DO123" s="862"/>
      <c r="DP123" s="863"/>
      <c r="DQ123" s="864" t="s">
        <v>256</v>
      </c>
      <c r="DR123" s="862"/>
      <c r="DS123" s="862"/>
      <c r="DT123" s="862"/>
      <c r="DU123" s="863"/>
      <c r="DV123" s="909" t="s">
        <v>440</v>
      </c>
      <c r="DW123" s="910"/>
      <c r="DX123" s="910"/>
      <c r="DY123" s="910"/>
      <c r="DZ123" s="911"/>
    </row>
    <row r="124" spans="1:130" s="247" customFormat="1" ht="26.25" customHeight="1" thickBot="1" x14ac:dyDescent="0.2">
      <c r="A124" s="902"/>
      <c r="B124" s="903"/>
      <c r="C124" s="906" t="s">
        <v>466</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449</v>
      </c>
      <c r="AB124" s="862"/>
      <c r="AC124" s="862"/>
      <c r="AD124" s="862"/>
      <c r="AE124" s="863"/>
      <c r="AF124" s="864" t="s">
        <v>256</v>
      </c>
      <c r="AG124" s="862"/>
      <c r="AH124" s="862"/>
      <c r="AI124" s="862"/>
      <c r="AJ124" s="863"/>
      <c r="AK124" s="864" t="s">
        <v>440</v>
      </c>
      <c r="AL124" s="862"/>
      <c r="AM124" s="862"/>
      <c r="AN124" s="862"/>
      <c r="AO124" s="863"/>
      <c r="AP124" s="909" t="s">
        <v>444</v>
      </c>
      <c r="AQ124" s="910"/>
      <c r="AR124" s="910"/>
      <c r="AS124" s="910"/>
      <c r="AT124" s="911"/>
      <c r="AU124" s="912" t="s">
        <v>482</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444</v>
      </c>
      <c r="BR124" s="916"/>
      <c r="BS124" s="916"/>
      <c r="BT124" s="916"/>
      <c r="BU124" s="916"/>
      <c r="BV124" s="916" t="s">
        <v>438</v>
      </c>
      <c r="BW124" s="916"/>
      <c r="BX124" s="916"/>
      <c r="BY124" s="916"/>
      <c r="BZ124" s="916"/>
      <c r="CA124" s="916" t="s">
        <v>449</v>
      </c>
      <c r="CB124" s="916"/>
      <c r="CC124" s="916"/>
      <c r="CD124" s="916"/>
      <c r="CE124" s="916"/>
      <c r="CF124" s="806"/>
      <c r="CG124" s="807"/>
      <c r="CH124" s="807"/>
      <c r="CI124" s="807"/>
      <c r="CJ124" s="947"/>
      <c r="CK124" s="955"/>
      <c r="CL124" s="955"/>
      <c r="CM124" s="955"/>
      <c r="CN124" s="955"/>
      <c r="CO124" s="956"/>
      <c r="CP124" s="920" t="s">
        <v>483</v>
      </c>
      <c r="CQ124" s="921"/>
      <c r="CR124" s="921"/>
      <c r="CS124" s="921"/>
      <c r="CT124" s="921"/>
      <c r="CU124" s="921"/>
      <c r="CV124" s="921"/>
      <c r="CW124" s="921"/>
      <c r="CX124" s="921"/>
      <c r="CY124" s="921"/>
      <c r="CZ124" s="921"/>
      <c r="DA124" s="921"/>
      <c r="DB124" s="921"/>
      <c r="DC124" s="921"/>
      <c r="DD124" s="921"/>
      <c r="DE124" s="921"/>
      <c r="DF124" s="922"/>
      <c r="DG124" s="844" t="s">
        <v>449</v>
      </c>
      <c r="DH124" s="845"/>
      <c r="DI124" s="845"/>
      <c r="DJ124" s="845"/>
      <c r="DK124" s="846"/>
      <c r="DL124" s="847" t="s">
        <v>449</v>
      </c>
      <c r="DM124" s="845"/>
      <c r="DN124" s="845"/>
      <c r="DO124" s="845"/>
      <c r="DP124" s="846"/>
      <c r="DQ124" s="847" t="s">
        <v>256</v>
      </c>
      <c r="DR124" s="845"/>
      <c r="DS124" s="845"/>
      <c r="DT124" s="845"/>
      <c r="DU124" s="846"/>
      <c r="DV124" s="933" t="s">
        <v>256</v>
      </c>
      <c r="DW124" s="934"/>
      <c r="DX124" s="934"/>
      <c r="DY124" s="934"/>
      <c r="DZ124" s="935"/>
    </row>
    <row r="125" spans="1:130" s="247" customFormat="1" ht="26.25" customHeight="1" x14ac:dyDescent="0.15">
      <c r="A125" s="902"/>
      <c r="B125" s="903"/>
      <c r="C125" s="906" t="s">
        <v>468</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441</v>
      </c>
      <c r="AB125" s="862"/>
      <c r="AC125" s="862"/>
      <c r="AD125" s="862"/>
      <c r="AE125" s="863"/>
      <c r="AF125" s="864" t="s">
        <v>256</v>
      </c>
      <c r="AG125" s="862"/>
      <c r="AH125" s="862"/>
      <c r="AI125" s="862"/>
      <c r="AJ125" s="863"/>
      <c r="AK125" s="864" t="s">
        <v>256</v>
      </c>
      <c r="AL125" s="862"/>
      <c r="AM125" s="862"/>
      <c r="AN125" s="862"/>
      <c r="AO125" s="863"/>
      <c r="AP125" s="909" t="s">
        <v>256</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484</v>
      </c>
      <c r="CL125" s="937"/>
      <c r="CM125" s="937"/>
      <c r="CN125" s="937"/>
      <c r="CO125" s="938"/>
      <c r="CP125" s="945" t="s">
        <v>485</v>
      </c>
      <c r="CQ125" s="890"/>
      <c r="CR125" s="890"/>
      <c r="CS125" s="890"/>
      <c r="CT125" s="890"/>
      <c r="CU125" s="890"/>
      <c r="CV125" s="890"/>
      <c r="CW125" s="890"/>
      <c r="CX125" s="890"/>
      <c r="CY125" s="890"/>
      <c r="CZ125" s="890"/>
      <c r="DA125" s="890"/>
      <c r="DB125" s="890"/>
      <c r="DC125" s="890"/>
      <c r="DD125" s="890"/>
      <c r="DE125" s="890"/>
      <c r="DF125" s="891"/>
      <c r="DG125" s="946" t="s">
        <v>256</v>
      </c>
      <c r="DH125" s="927"/>
      <c r="DI125" s="927"/>
      <c r="DJ125" s="927"/>
      <c r="DK125" s="927"/>
      <c r="DL125" s="927" t="s">
        <v>449</v>
      </c>
      <c r="DM125" s="927"/>
      <c r="DN125" s="927"/>
      <c r="DO125" s="927"/>
      <c r="DP125" s="927"/>
      <c r="DQ125" s="927" t="s">
        <v>438</v>
      </c>
      <c r="DR125" s="927"/>
      <c r="DS125" s="927"/>
      <c r="DT125" s="927"/>
      <c r="DU125" s="927"/>
      <c r="DV125" s="928" t="s">
        <v>449</v>
      </c>
      <c r="DW125" s="928"/>
      <c r="DX125" s="928"/>
      <c r="DY125" s="928"/>
      <c r="DZ125" s="929"/>
    </row>
    <row r="126" spans="1:130" s="247" customFormat="1" ht="26.25" customHeight="1" thickBot="1" x14ac:dyDescent="0.2">
      <c r="A126" s="902"/>
      <c r="B126" s="903"/>
      <c r="C126" s="906" t="s">
        <v>470</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438</v>
      </c>
      <c r="AB126" s="862"/>
      <c r="AC126" s="862"/>
      <c r="AD126" s="862"/>
      <c r="AE126" s="863"/>
      <c r="AF126" s="864" t="s">
        <v>440</v>
      </c>
      <c r="AG126" s="862"/>
      <c r="AH126" s="862"/>
      <c r="AI126" s="862"/>
      <c r="AJ126" s="863"/>
      <c r="AK126" s="864" t="s">
        <v>440</v>
      </c>
      <c r="AL126" s="862"/>
      <c r="AM126" s="862"/>
      <c r="AN126" s="862"/>
      <c r="AO126" s="863"/>
      <c r="AP126" s="909" t="s">
        <v>449</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486</v>
      </c>
      <c r="CQ126" s="832"/>
      <c r="CR126" s="832"/>
      <c r="CS126" s="832"/>
      <c r="CT126" s="832"/>
      <c r="CU126" s="832"/>
      <c r="CV126" s="832"/>
      <c r="CW126" s="832"/>
      <c r="CX126" s="832"/>
      <c r="CY126" s="832"/>
      <c r="CZ126" s="832"/>
      <c r="DA126" s="832"/>
      <c r="DB126" s="832"/>
      <c r="DC126" s="832"/>
      <c r="DD126" s="832"/>
      <c r="DE126" s="832"/>
      <c r="DF126" s="833"/>
      <c r="DG126" s="898" t="s">
        <v>449</v>
      </c>
      <c r="DH126" s="899"/>
      <c r="DI126" s="899"/>
      <c r="DJ126" s="899"/>
      <c r="DK126" s="899"/>
      <c r="DL126" s="899" t="s">
        <v>438</v>
      </c>
      <c r="DM126" s="899"/>
      <c r="DN126" s="899"/>
      <c r="DO126" s="899"/>
      <c r="DP126" s="899"/>
      <c r="DQ126" s="899" t="s">
        <v>449</v>
      </c>
      <c r="DR126" s="899"/>
      <c r="DS126" s="899"/>
      <c r="DT126" s="899"/>
      <c r="DU126" s="899"/>
      <c r="DV126" s="876" t="s">
        <v>449</v>
      </c>
      <c r="DW126" s="876"/>
      <c r="DX126" s="876"/>
      <c r="DY126" s="876"/>
      <c r="DZ126" s="877"/>
    </row>
    <row r="127" spans="1:130" s="247" customFormat="1" ht="26.25" customHeight="1" x14ac:dyDescent="0.15">
      <c r="A127" s="904"/>
      <c r="B127" s="905"/>
      <c r="C127" s="923" t="s">
        <v>487</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4899</v>
      </c>
      <c r="AB127" s="862"/>
      <c r="AC127" s="862"/>
      <c r="AD127" s="862"/>
      <c r="AE127" s="863"/>
      <c r="AF127" s="864">
        <v>4087</v>
      </c>
      <c r="AG127" s="862"/>
      <c r="AH127" s="862"/>
      <c r="AI127" s="862"/>
      <c r="AJ127" s="863"/>
      <c r="AK127" s="864">
        <v>3532</v>
      </c>
      <c r="AL127" s="862"/>
      <c r="AM127" s="862"/>
      <c r="AN127" s="862"/>
      <c r="AO127" s="863"/>
      <c r="AP127" s="909">
        <v>0.1</v>
      </c>
      <c r="AQ127" s="910"/>
      <c r="AR127" s="910"/>
      <c r="AS127" s="910"/>
      <c r="AT127" s="911"/>
      <c r="AU127" s="283"/>
      <c r="AV127" s="283"/>
      <c r="AW127" s="283"/>
      <c r="AX127" s="926" t="s">
        <v>488</v>
      </c>
      <c r="AY127" s="894"/>
      <c r="AZ127" s="894"/>
      <c r="BA127" s="894"/>
      <c r="BB127" s="894"/>
      <c r="BC127" s="894"/>
      <c r="BD127" s="894"/>
      <c r="BE127" s="895"/>
      <c r="BF127" s="893" t="s">
        <v>489</v>
      </c>
      <c r="BG127" s="894"/>
      <c r="BH127" s="894"/>
      <c r="BI127" s="894"/>
      <c r="BJ127" s="894"/>
      <c r="BK127" s="894"/>
      <c r="BL127" s="895"/>
      <c r="BM127" s="893" t="s">
        <v>490</v>
      </c>
      <c r="BN127" s="894"/>
      <c r="BO127" s="894"/>
      <c r="BP127" s="894"/>
      <c r="BQ127" s="894"/>
      <c r="BR127" s="894"/>
      <c r="BS127" s="895"/>
      <c r="BT127" s="893" t="s">
        <v>491</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492</v>
      </c>
      <c r="CQ127" s="832"/>
      <c r="CR127" s="832"/>
      <c r="CS127" s="832"/>
      <c r="CT127" s="832"/>
      <c r="CU127" s="832"/>
      <c r="CV127" s="832"/>
      <c r="CW127" s="832"/>
      <c r="CX127" s="832"/>
      <c r="CY127" s="832"/>
      <c r="CZ127" s="832"/>
      <c r="DA127" s="832"/>
      <c r="DB127" s="832"/>
      <c r="DC127" s="832"/>
      <c r="DD127" s="832"/>
      <c r="DE127" s="832"/>
      <c r="DF127" s="833"/>
      <c r="DG127" s="898" t="s">
        <v>256</v>
      </c>
      <c r="DH127" s="899"/>
      <c r="DI127" s="899"/>
      <c r="DJ127" s="899"/>
      <c r="DK127" s="899"/>
      <c r="DL127" s="899" t="s">
        <v>441</v>
      </c>
      <c r="DM127" s="899"/>
      <c r="DN127" s="899"/>
      <c r="DO127" s="899"/>
      <c r="DP127" s="899"/>
      <c r="DQ127" s="899" t="s">
        <v>440</v>
      </c>
      <c r="DR127" s="899"/>
      <c r="DS127" s="899"/>
      <c r="DT127" s="899"/>
      <c r="DU127" s="899"/>
      <c r="DV127" s="876" t="s">
        <v>449</v>
      </c>
      <c r="DW127" s="876"/>
      <c r="DX127" s="876"/>
      <c r="DY127" s="876"/>
      <c r="DZ127" s="877"/>
    </row>
    <row r="128" spans="1:130" s="247" customFormat="1" ht="26.25" customHeight="1" thickBot="1" x14ac:dyDescent="0.2">
      <c r="A128" s="878" t="s">
        <v>493</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494</v>
      </c>
      <c r="X128" s="880"/>
      <c r="Y128" s="880"/>
      <c r="Z128" s="881"/>
      <c r="AA128" s="882">
        <v>27431</v>
      </c>
      <c r="AB128" s="883"/>
      <c r="AC128" s="883"/>
      <c r="AD128" s="883"/>
      <c r="AE128" s="884"/>
      <c r="AF128" s="885">
        <v>27432</v>
      </c>
      <c r="AG128" s="883"/>
      <c r="AH128" s="883"/>
      <c r="AI128" s="883"/>
      <c r="AJ128" s="884"/>
      <c r="AK128" s="885">
        <v>27432</v>
      </c>
      <c r="AL128" s="883"/>
      <c r="AM128" s="883"/>
      <c r="AN128" s="883"/>
      <c r="AO128" s="884"/>
      <c r="AP128" s="886"/>
      <c r="AQ128" s="887"/>
      <c r="AR128" s="887"/>
      <c r="AS128" s="887"/>
      <c r="AT128" s="888"/>
      <c r="AU128" s="283"/>
      <c r="AV128" s="283"/>
      <c r="AW128" s="283"/>
      <c r="AX128" s="889" t="s">
        <v>495</v>
      </c>
      <c r="AY128" s="890"/>
      <c r="AZ128" s="890"/>
      <c r="BA128" s="890"/>
      <c r="BB128" s="890"/>
      <c r="BC128" s="890"/>
      <c r="BD128" s="890"/>
      <c r="BE128" s="891"/>
      <c r="BF128" s="868" t="s">
        <v>438</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496</v>
      </c>
      <c r="CQ128" s="810"/>
      <c r="CR128" s="810"/>
      <c r="CS128" s="810"/>
      <c r="CT128" s="810"/>
      <c r="CU128" s="810"/>
      <c r="CV128" s="810"/>
      <c r="CW128" s="810"/>
      <c r="CX128" s="810"/>
      <c r="CY128" s="810"/>
      <c r="CZ128" s="810"/>
      <c r="DA128" s="810"/>
      <c r="DB128" s="810"/>
      <c r="DC128" s="810"/>
      <c r="DD128" s="810"/>
      <c r="DE128" s="810"/>
      <c r="DF128" s="811"/>
      <c r="DG128" s="872" t="s">
        <v>391</v>
      </c>
      <c r="DH128" s="873"/>
      <c r="DI128" s="873"/>
      <c r="DJ128" s="873"/>
      <c r="DK128" s="873"/>
      <c r="DL128" s="873" t="s">
        <v>391</v>
      </c>
      <c r="DM128" s="873"/>
      <c r="DN128" s="873"/>
      <c r="DO128" s="873"/>
      <c r="DP128" s="873"/>
      <c r="DQ128" s="873" t="s">
        <v>391</v>
      </c>
      <c r="DR128" s="873"/>
      <c r="DS128" s="873"/>
      <c r="DT128" s="873"/>
      <c r="DU128" s="873"/>
      <c r="DV128" s="874" t="s">
        <v>438</v>
      </c>
      <c r="DW128" s="874"/>
      <c r="DX128" s="874"/>
      <c r="DY128" s="874"/>
      <c r="DZ128" s="875"/>
    </row>
    <row r="129" spans="1:131" s="247" customFormat="1" ht="26.25" customHeight="1" x14ac:dyDescent="0.15">
      <c r="A129" s="856" t="s">
        <v>105</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497</v>
      </c>
      <c r="X129" s="859"/>
      <c r="Y129" s="859"/>
      <c r="Z129" s="860"/>
      <c r="AA129" s="861">
        <v>3778745</v>
      </c>
      <c r="AB129" s="862"/>
      <c r="AC129" s="862"/>
      <c r="AD129" s="862"/>
      <c r="AE129" s="863"/>
      <c r="AF129" s="864">
        <v>3790731</v>
      </c>
      <c r="AG129" s="862"/>
      <c r="AH129" s="862"/>
      <c r="AI129" s="862"/>
      <c r="AJ129" s="863"/>
      <c r="AK129" s="864">
        <v>3838629</v>
      </c>
      <c r="AL129" s="862"/>
      <c r="AM129" s="862"/>
      <c r="AN129" s="862"/>
      <c r="AO129" s="863"/>
      <c r="AP129" s="865"/>
      <c r="AQ129" s="866"/>
      <c r="AR129" s="866"/>
      <c r="AS129" s="866"/>
      <c r="AT129" s="867"/>
      <c r="AU129" s="285"/>
      <c r="AV129" s="285"/>
      <c r="AW129" s="285"/>
      <c r="AX129" s="831" t="s">
        <v>498</v>
      </c>
      <c r="AY129" s="832"/>
      <c r="AZ129" s="832"/>
      <c r="BA129" s="832"/>
      <c r="BB129" s="832"/>
      <c r="BC129" s="832"/>
      <c r="BD129" s="832"/>
      <c r="BE129" s="833"/>
      <c r="BF129" s="851" t="s">
        <v>456</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499</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500</v>
      </c>
      <c r="X130" s="859"/>
      <c r="Y130" s="859"/>
      <c r="Z130" s="860"/>
      <c r="AA130" s="861">
        <v>573293</v>
      </c>
      <c r="AB130" s="862"/>
      <c r="AC130" s="862"/>
      <c r="AD130" s="862"/>
      <c r="AE130" s="863"/>
      <c r="AF130" s="864">
        <v>600578</v>
      </c>
      <c r="AG130" s="862"/>
      <c r="AH130" s="862"/>
      <c r="AI130" s="862"/>
      <c r="AJ130" s="863"/>
      <c r="AK130" s="864">
        <v>589885</v>
      </c>
      <c r="AL130" s="862"/>
      <c r="AM130" s="862"/>
      <c r="AN130" s="862"/>
      <c r="AO130" s="863"/>
      <c r="AP130" s="865"/>
      <c r="AQ130" s="866"/>
      <c r="AR130" s="866"/>
      <c r="AS130" s="866"/>
      <c r="AT130" s="867"/>
      <c r="AU130" s="285"/>
      <c r="AV130" s="285"/>
      <c r="AW130" s="285"/>
      <c r="AX130" s="831" t="s">
        <v>501</v>
      </c>
      <c r="AY130" s="832"/>
      <c r="AZ130" s="832"/>
      <c r="BA130" s="832"/>
      <c r="BB130" s="832"/>
      <c r="BC130" s="832"/>
      <c r="BD130" s="832"/>
      <c r="BE130" s="833"/>
      <c r="BF130" s="834">
        <v>6.6</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502</v>
      </c>
      <c r="X131" s="842"/>
      <c r="Y131" s="842"/>
      <c r="Z131" s="843"/>
      <c r="AA131" s="844">
        <v>3205452</v>
      </c>
      <c r="AB131" s="845"/>
      <c r="AC131" s="845"/>
      <c r="AD131" s="845"/>
      <c r="AE131" s="846"/>
      <c r="AF131" s="847">
        <v>3190153</v>
      </c>
      <c r="AG131" s="845"/>
      <c r="AH131" s="845"/>
      <c r="AI131" s="845"/>
      <c r="AJ131" s="846"/>
      <c r="AK131" s="847">
        <v>3248744</v>
      </c>
      <c r="AL131" s="845"/>
      <c r="AM131" s="845"/>
      <c r="AN131" s="845"/>
      <c r="AO131" s="846"/>
      <c r="AP131" s="848"/>
      <c r="AQ131" s="849"/>
      <c r="AR131" s="849"/>
      <c r="AS131" s="849"/>
      <c r="AT131" s="850"/>
      <c r="AU131" s="285"/>
      <c r="AV131" s="285"/>
      <c r="AW131" s="285"/>
      <c r="AX131" s="809" t="s">
        <v>503</v>
      </c>
      <c r="AY131" s="810"/>
      <c r="AZ131" s="810"/>
      <c r="BA131" s="810"/>
      <c r="BB131" s="810"/>
      <c r="BC131" s="810"/>
      <c r="BD131" s="810"/>
      <c r="BE131" s="811"/>
      <c r="BF131" s="812" t="s">
        <v>456</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504</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505</v>
      </c>
      <c r="W132" s="822"/>
      <c r="X132" s="822"/>
      <c r="Y132" s="822"/>
      <c r="Z132" s="823"/>
      <c r="AA132" s="824">
        <v>5.0891730710000003</v>
      </c>
      <c r="AB132" s="825"/>
      <c r="AC132" s="825"/>
      <c r="AD132" s="825"/>
      <c r="AE132" s="826"/>
      <c r="AF132" s="827">
        <v>7.1474001400000002</v>
      </c>
      <c r="AG132" s="825"/>
      <c r="AH132" s="825"/>
      <c r="AI132" s="825"/>
      <c r="AJ132" s="826"/>
      <c r="AK132" s="827">
        <v>7.7979366800000003</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506</v>
      </c>
      <c r="W133" s="801"/>
      <c r="X133" s="801"/>
      <c r="Y133" s="801"/>
      <c r="Z133" s="802"/>
      <c r="AA133" s="803">
        <v>5.0999999999999996</v>
      </c>
      <c r="AB133" s="804"/>
      <c r="AC133" s="804"/>
      <c r="AD133" s="804"/>
      <c r="AE133" s="805"/>
      <c r="AF133" s="803">
        <v>5.8</v>
      </c>
      <c r="AG133" s="804"/>
      <c r="AH133" s="804"/>
      <c r="AI133" s="804"/>
      <c r="AJ133" s="805"/>
      <c r="AK133" s="803">
        <v>6.6</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E4Mz9jCxBflK3thRUPa6zp0sxGosEzk75ER5eDswvsdLs2ypVhmudbayy5YyehNg+usdsHMfm8WZcFZ1rsbQeA==" saltValue="qg1zCCDWNBj2+J08kWtEt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507</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6xU+cdXOKywnbt3K88brCRj+U0m8APUhfOJgnNTEb3I8EoaUR7Us8onOybh9SSG+1TYrBnMAwNucbHfQN3RMNw==" saltValue="EJC6enCXDHwki/itoj8YK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pdOzbqfd+5eH9yOClcf6cY/ZAULSzluwKBNMwoD7h3NZ1HWIEp9oKAuM/dN6W+lx0nKZUZ2760B/sVsiG4MnA==" saltValue="By7K6Prqw3h79h8WT4Gej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509</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510</v>
      </c>
      <c r="AP7" s="304"/>
      <c r="AQ7" s="305" t="s">
        <v>511</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512</v>
      </c>
      <c r="AQ8" s="311" t="s">
        <v>513</v>
      </c>
      <c r="AR8" s="312" t="s">
        <v>514</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515</v>
      </c>
      <c r="AL9" s="1231"/>
      <c r="AM9" s="1231"/>
      <c r="AN9" s="1232"/>
      <c r="AO9" s="313">
        <v>1002354</v>
      </c>
      <c r="AP9" s="313">
        <v>202210</v>
      </c>
      <c r="AQ9" s="314">
        <v>198046</v>
      </c>
      <c r="AR9" s="315">
        <v>2.1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516</v>
      </c>
      <c r="AL10" s="1231"/>
      <c r="AM10" s="1231"/>
      <c r="AN10" s="1232"/>
      <c r="AO10" s="316">
        <v>271593</v>
      </c>
      <c r="AP10" s="316">
        <v>54790</v>
      </c>
      <c r="AQ10" s="317">
        <v>23470</v>
      </c>
      <c r="AR10" s="318">
        <v>133.4</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517</v>
      </c>
      <c r="AL11" s="1231"/>
      <c r="AM11" s="1231"/>
      <c r="AN11" s="1232"/>
      <c r="AO11" s="316">
        <v>157688</v>
      </c>
      <c r="AP11" s="316">
        <v>31811</v>
      </c>
      <c r="AQ11" s="317">
        <v>31217</v>
      </c>
      <c r="AR11" s="318">
        <v>1.9</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518</v>
      </c>
      <c r="AL12" s="1231"/>
      <c r="AM12" s="1231"/>
      <c r="AN12" s="1232"/>
      <c r="AO12" s="316" t="s">
        <v>519</v>
      </c>
      <c r="AP12" s="316" t="s">
        <v>519</v>
      </c>
      <c r="AQ12" s="317">
        <v>3147</v>
      </c>
      <c r="AR12" s="318" t="s">
        <v>519</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520</v>
      </c>
      <c r="AL13" s="1231"/>
      <c r="AM13" s="1231"/>
      <c r="AN13" s="1232"/>
      <c r="AO13" s="316" t="s">
        <v>519</v>
      </c>
      <c r="AP13" s="316" t="s">
        <v>519</v>
      </c>
      <c r="AQ13" s="317" t="s">
        <v>519</v>
      </c>
      <c r="AR13" s="318" t="s">
        <v>519</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521</v>
      </c>
      <c r="AL14" s="1231"/>
      <c r="AM14" s="1231"/>
      <c r="AN14" s="1232"/>
      <c r="AO14" s="316">
        <v>77772</v>
      </c>
      <c r="AP14" s="316">
        <v>15689</v>
      </c>
      <c r="AQ14" s="317">
        <v>10757</v>
      </c>
      <c r="AR14" s="318">
        <v>45.8</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522</v>
      </c>
      <c r="AL15" s="1231"/>
      <c r="AM15" s="1231"/>
      <c r="AN15" s="1232"/>
      <c r="AO15" s="316">
        <v>6059</v>
      </c>
      <c r="AP15" s="316">
        <v>1222</v>
      </c>
      <c r="AQ15" s="317">
        <v>4810</v>
      </c>
      <c r="AR15" s="318">
        <v>-74.599999999999994</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523</v>
      </c>
      <c r="AL16" s="1234"/>
      <c r="AM16" s="1234"/>
      <c r="AN16" s="1235"/>
      <c r="AO16" s="316">
        <v>-92854</v>
      </c>
      <c r="AP16" s="316">
        <v>-18732</v>
      </c>
      <c r="AQ16" s="317">
        <v>-18847</v>
      </c>
      <c r="AR16" s="318">
        <v>-0.6</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185</v>
      </c>
      <c r="AL17" s="1234"/>
      <c r="AM17" s="1234"/>
      <c r="AN17" s="1235"/>
      <c r="AO17" s="316">
        <v>1422612</v>
      </c>
      <c r="AP17" s="316">
        <v>286991</v>
      </c>
      <c r="AQ17" s="317">
        <v>252599</v>
      </c>
      <c r="AR17" s="318">
        <v>13.6</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524</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525</v>
      </c>
      <c r="AP20" s="324" t="s">
        <v>526</v>
      </c>
      <c r="AQ20" s="325" t="s">
        <v>527</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528</v>
      </c>
      <c r="AL21" s="1228"/>
      <c r="AM21" s="1228"/>
      <c r="AN21" s="1229"/>
      <c r="AO21" s="328">
        <v>23.4</v>
      </c>
      <c r="AP21" s="329">
        <v>22.36</v>
      </c>
      <c r="AQ21" s="330">
        <v>1.04</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529</v>
      </c>
      <c r="AL22" s="1228"/>
      <c r="AM22" s="1228"/>
      <c r="AN22" s="1229"/>
      <c r="AO22" s="333">
        <v>97.8</v>
      </c>
      <c r="AP22" s="334">
        <v>95.6</v>
      </c>
      <c r="AQ22" s="335">
        <v>2.2000000000000002</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532</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510</v>
      </c>
      <c r="AP30" s="304"/>
      <c r="AQ30" s="305" t="s">
        <v>511</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512</v>
      </c>
      <c r="AQ31" s="311" t="s">
        <v>513</v>
      </c>
      <c r="AR31" s="312" t="s">
        <v>514</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533</v>
      </c>
      <c r="AL32" s="1219"/>
      <c r="AM32" s="1219"/>
      <c r="AN32" s="1220"/>
      <c r="AO32" s="343">
        <v>765158</v>
      </c>
      <c r="AP32" s="343">
        <v>154359</v>
      </c>
      <c r="AQ32" s="344">
        <v>139617</v>
      </c>
      <c r="AR32" s="345">
        <v>10.6</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534</v>
      </c>
      <c r="AL33" s="1219"/>
      <c r="AM33" s="1219"/>
      <c r="AN33" s="1220"/>
      <c r="AO33" s="343" t="s">
        <v>519</v>
      </c>
      <c r="AP33" s="343" t="s">
        <v>519</v>
      </c>
      <c r="AQ33" s="344" t="s">
        <v>519</v>
      </c>
      <c r="AR33" s="345" t="s">
        <v>519</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535</v>
      </c>
      <c r="AL34" s="1219"/>
      <c r="AM34" s="1219"/>
      <c r="AN34" s="1220"/>
      <c r="AO34" s="343" t="s">
        <v>519</v>
      </c>
      <c r="AP34" s="343" t="s">
        <v>519</v>
      </c>
      <c r="AQ34" s="344">
        <v>5</v>
      </c>
      <c r="AR34" s="345" t="s">
        <v>519</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536</v>
      </c>
      <c r="AL35" s="1219"/>
      <c r="AM35" s="1219"/>
      <c r="AN35" s="1220"/>
      <c r="AO35" s="343">
        <v>102047</v>
      </c>
      <c r="AP35" s="343">
        <v>20586</v>
      </c>
      <c r="AQ35" s="344">
        <v>32699</v>
      </c>
      <c r="AR35" s="345">
        <v>-37</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537</v>
      </c>
      <c r="AL36" s="1219"/>
      <c r="AM36" s="1219"/>
      <c r="AN36" s="1220"/>
      <c r="AO36" s="343">
        <v>-85</v>
      </c>
      <c r="AP36" s="343">
        <v>-17</v>
      </c>
      <c r="AQ36" s="344">
        <v>4068</v>
      </c>
      <c r="AR36" s="345">
        <v>-100.4</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538</v>
      </c>
      <c r="AL37" s="1219"/>
      <c r="AM37" s="1219"/>
      <c r="AN37" s="1220"/>
      <c r="AO37" s="343">
        <v>3532</v>
      </c>
      <c r="AP37" s="343">
        <v>713</v>
      </c>
      <c r="AQ37" s="344">
        <v>1263</v>
      </c>
      <c r="AR37" s="345">
        <v>-43.5</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539</v>
      </c>
      <c r="AL38" s="1222"/>
      <c r="AM38" s="1222"/>
      <c r="AN38" s="1223"/>
      <c r="AO38" s="346" t="s">
        <v>519</v>
      </c>
      <c r="AP38" s="346" t="s">
        <v>519</v>
      </c>
      <c r="AQ38" s="347">
        <v>23</v>
      </c>
      <c r="AR38" s="335" t="s">
        <v>519</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540</v>
      </c>
      <c r="AL39" s="1222"/>
      <c r="AM39" s="1222"/>
      <c r="AN39" s="1223"/>
      <c r="AO39" s="343">
        <v>-27432</v>
      </c>
      <c r="AP39" s="343">
        <v>-5534</v>
      </c>
      <c r="AQ39" s="344">
        <v>-8148</v>
      </c>
      <c r="AR39" s="345">
        <v>-32.1</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541</v>
      </c>
      <c r="AL40" s="1219"/>
      <c r="AM40" s="1219"/>
      <c r="AN40" s="1220"/>
      <c r="AO40" s="343">
        <v>-589885</v>
      </c>
      <c r="AP40" s="343">
        <v>-119000</v>
      </c>
      <c r="AQ40" s="344">
        <v>-124721</v>
      </c>
      <c r="AR40" s="345">
        <v>-4.5999999999999996</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298</v>
      </c>
      <c r="AL41" s="1225"/>
      <c r="AM41" s="1225"/>
      <c r="AN41" s="1226"/>
      <c r="AO41" s="343">
        <v>253335</v>
      </c>
      <c r="AP41" s="343">
        <v>51107</v>
      </c>
      <c r="AQ41" s="344">
        <v>44807</v>
      </c>
      <c r="AR41" s="345">
        <v>14.1</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542</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544</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510</v>
      </c>
      <c r="AN49" s="1213" t="s">
        <v>545</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546</v>
      </c>
      <c r="AO50" s="360" t="s">
        <v>547</v>
      </c>
      <c r="AP50" s="361" t="s">
        <v>548</v>
      </c>
      <c r="AQ50" s="362" t="s">
        <v>549</v>
      </c>
      <c r="AR50" s="363" t="s">
        <v>550</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551</v>
      </c>
      <c r="AL51" s="356"/>
      <c r="AM51" s="364">
        <v>673657</v>
      </c>
      <c r="AN51" s="365">
        <v>137875</v>
      </c>
      <c r="AO51" s="366">
        <v>-76.3</v>
      </c>
      <c r="AP51" s="367">
        <v>280458</v>
      </c>
      <c r="AQ51" s="368">
        <v>59.6</v>
      </c>
      <c r="AR51" s="369">
        <v>-135.9</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552</v>
      </c>
      <c r="AM52" s="372">
        <v>589035</v>
      </c>
      <c r="AN52" s="373">
        <v>120556</v>
      </c>
      <c r="AO52" s="374">
        <v>-51.6</v>
      </c>
      <c r="AP52" s="375">
        <v>127286</v>
      </c>
      <c r="AQ52" s="376">
        <v>45.1</v>
      </c>
      <c r="AR52" s="377">
        <v>-96.7</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553</v>
      </c>
      <c r="AL53" s="356"/>
      <c r="AM53" s="364">
        <v>1266833</v>
      </c>
      <c r="AN53" s="365">
        <v>257643</v>
      </c>
      <c r="AO53" s="366">
        <v>86.9</v>
      </c>
      <c r="AP53" s="367">
        <v>291945</v>
      </c>
      <c r="AQ53" s="368">
        <v>4.0999999999999996</v>
      </c>
      <c r="AR53" s="369">
        <v>82.8</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552</v>
      </c>
      <c r="AM54" s="372">
        <v>1049581</v>
      </c>
      <c r="AN54" s="373">
        <v>213460</v>
      </c>
      <c r="AO54" s="374">
        <v>77.099999999999994</v>
      </c>
      <c r="AP54" s="375">
        <v>127651</v>
      </c>
      <c r="AQ54" s="376">
        <v>0.3</v>
      </c>
      <c r="AR54" s="377">
        <v>76.8</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554</v>
      </c>
      <c r="AL55" s="356"/>
      <c r="AM55" s="364">
        <v>1895758</v>
      </c>
      <c r="AN55" s="365">
        <v>380064</v>
      </c>
      <c r="AO55" s="366">
        <v>47.5</v>
      </c>
      <c r="AP55" s="367">
        <v>291173</v>
      </c>
      <c r="AQ55" s="368">
        <v>-0.3</v>
      </c>
      <c r="AR55" s="369">
        <v>47.8</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552</v>
      </c>
      <c r="AM56" s="372">
        <v>1504159</v>
      </c>
      <c r="AN56" s="373">
        <v>301556</v>
      </c>
      <c r="AO56" s="374">
        <v>41.3</v>
      </c>
      <c r="AP56" s="375">
        <v>119071</v>
      </c>
      <c r="AQ56" s="376">
        <v>-6.7</v>
      </c>
      <c r="AR56" s="377">
        <v>48</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555</v>
      </c>
      <c r="AL57" s="356"/>
      <c r="AM57" s="364">
        <v>1485195</v>
      </c>
      <c r="AN57" s="365">
        <v>297039</v>
      </c>
      <c r="AO57" s="366">
        <v>-21.8</v>
      </c>
      <c r="AP57" s="367">
        <v>271581</v>
      </c>
      <c r="AQ57" s="368">
        <v>-6.7</v>
      </c>
      <c r="AR57" s="369">
        <v>-15.1</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552</v>
      </c>
      <c r="AM58" s="372">
        <v>1234825</v>
      </c>
      <c r="AN58" s="373">
        <v>246965</v>
      </c>
      <c r="AO58" s="374">
        <v>-18.100000000000001</v>
      </c>
      <c r="AP58" s="375">
        <v>117844</v>
      </c>
      <c r="AQ58" s="376">
        <v>-1</v>
      </c>
      <c r="AR58" s="377">
        <v>-17.100000000000001</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556</v>
      </c>
      <c r="AL59" s="356"/>
      <c r="AM59" s="364">
        <v>3475133</v>
      </c>
      <c r="AN59" s="365">
        <v>701056</v>
      </c>
      <c r="AO59" s="366">
        <v>136</v>
      </c>
      <c r="AP59" s="367">
        <v>268375</v>
      </c>
      <c r="AQ59" s="368">
        <v>-1.2</v>
      </c>
      <c r="AR59" s="369">
        <v>137.19999999999999</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552</v>
      </c>
      <c r="AM60" s="372">
        <v>726394</v>
      </c>
      <c r="AN60" s="373">
        <v>146539</v>
      </c>
      <c r="AO60" s="374">
        <v>-40.700000000000003</v>
      </c>
      <c r="AP60" s="375">
        <v>119602</v>
      </c>
      <c r="AQ60" s="376">
        <v>1.5</v>
      </c>
      <c r="AR60" s="377">
        <v>-42.2</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557</v>
      </c>
      <c r="AL61" s="378"/>
      <c r="AM61" s="379">
        <v>1759315</v>
      </c>
      <c r="AN61" s="380">
        <v>354735</v>
      </c>
      <c r="AO61" s="381">
        <v>34.5</v>
      </c>
      <c r="AP61" s="382">
        <v>280706</v>
      </c>
      <c r="AQ61" s="383">
        <v>11.1</v>
      </c>
      <c r="AR61" s="369">
        <v>23.4</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552</v>
      </c>
      <c r="AM62" s="372">
        <v>1020799</v>
      </c>
      <c r="AN62" s="373">
        <v>205815</v>
      </c>
      <c r="AO62" s="374">
        <v>1.6</v>
      </c>
      <c r="AP62" s="375">
        <v>122291</v>
      </c>
      <c r="AQ62" s="376">
        <v>7.8</v>
      </c>
      <c r="AR62" s="377">
        <v>-6.2</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zQYh6yFXe2Z5jhOjndXTfse9fGjy2wqa/B3zUUltA3rvcbWZ+6MlEJ2fQ3ma3hpS3yA5z62AJL49OX7aUK0ag==" saltValue="D8x4UjlljbeNdkY5U8DsD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559</v>
      </c>
    </row>
    <row r="120" spans="125:125" ht="13.5" hidden="1" customHeight="1" x14ac:dyDescent="0.15"/>
    <row r="121" spans="125:125" ht="13.5" hidden="1" customHeight="1" x14ac:dyDescent="0.15">
      <c r="DU121" s="291"/>
    </row>
  </sheetData>
  <sheetProtection algorithmName="SHA-512" hashValue="6ZYscoj5cQ5d7utr6MKzVmBpPPO46f2QRicqLd8ZuPA76o0BMwwBpOqXIukLhUBvGSCrp+jsCmNE8YZFXpfVOg==" saltValue="nG7RmvbwTKnAdJF/04Mh4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560</v>
      </c>
    </row>
  </sheetData>
  <sheetProtection algorithmName="SHA-512" hashValue="lEFF6WvHtvrL8+KPgoQORfJUShUOA+iYInVmFdX48+l7h6IvAwi7PS1aezDKml0z1b2YVKe5TSVoh7+xfzuOXA==" saltValue="2T/JbKTv9yW5JAQqXeb4j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65" zoomScaleNormal="6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236" t="s">
        <v>3</v>
      </c>
      <c r="D47" s="1236"/>
      <c r="E47" s="1237"/>
      <c r="F47" s="11">
        <v>54.66</v>
      </c>
      <c r="G47" s="12">
        <v>68.239999999999995</v>
      </c>
      <c r="H47" s="12">
        <v>53.88</v>
      </c>
      <c r="I47" s="12">
        <v>54.53</v>
      </c>
      <c r="J47" s="13">
        <v>50.36</v>
      </c>
    </row>
    <row r="48" spans="2:10" ht="57.75" customHeight="1" x14ac:dyDescent="0.15">
      <c r="B48" s="14"/>
      <c r="C48" s="1238" t="s">
        <v>4</v>
      </c>
      <c r="D48" s="1238"/>
      <c r="E48" s="1239"/>
      <c r="F48" s="15">
        <v>10.050000000000001</v>
      </c>
      <c r="G48" s="16">
        <v>11.8</v>
      </c>
      <c r="H48" s="16">
        <v>14.7</v>
      </c>
      <c r="I48" s="16">
        <v>9.67</v>
      </c>
      <c r="J48" s="17">
        <v>10.43</v>
      </c>
    </row>
    <row r="49" spans="2:10" ht="57.75" customHeight="1" thickBot="1" x14ac:dyDescent="0.2">
      <c r="B49" s="18"/>
      <c r="C49" s="1240" t="s">
        <v>5</v>
      </c>
      <c r="D49" s="1240"/>
      <c r="E49" s="1241"/>
      <c r="F49" s="19">
        <v>5.0599999999999996</v>
      </c>
      <c r="G49" s="20">
        <v>10.23</v>
      </c>
      <c r="H49" s="20" t="s">
        <v>566</v>
      </c>
      <c r="I49" s="20" t="s">
        <v>567</v>
      </c>
      <c r="J49" s="21" t="s">
        <v>568</v>
      </c>
    </row>
    <row r="50" spans="2:10" ht="13.5" customHeight="1" x14ac:dyDescent="0.15"/>
  </sheetData>
  <sheetProtection algorithmName="SHA-512" hashValue="zBABlmkRhsM8RmEHxjBs8Uab9u74gkcvcPUHyPoNQ15RUmMszBsmjNjpkbMnkawt0Dv0pI48Rip1NJ9712PA/g==" saltValue="2/nHgQNhKsuIEqeXo2aUV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USRB00601</cp:lastModifiedBy>
  <cp:lastPrinted>2021-02-26T01:18:13Z</cp:lastPrinted>
  <dcterms:created xsi:type="dcterms:W3CDTF">2021-02-05T00:50:25Z</dcterms:created>
  <dcterms:modified xsi:type="dcterms:W3CDTF">2021-10-04T06:36:10Z</dcterms:modified>
  <cp:category/>
</cp:coreProperties>
</file>