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　　　00005財政\決算\財政状況資料集（財政･歳出比較分析表）\R2年度決算\20220302［３月１０日〆・３月２２日〆照会］令和２年度財政状況資料集の作成\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<sst xmlns="http://schemas.openxmlformats.org/spreadsheetml/2006/main" count="1100" uniqueCount="594">
  <si>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</si>
  <si>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</si>
  <si>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</si>
  <si>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</si>
  <si>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</si>
  <si>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</si>
  <si>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</si>
  <si>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</si>
  <si>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</si>
  <si>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</si>
  <si>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</si>
  <si>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</si>
  <si>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</si>
  <si>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</si>
  <si>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</si>
  <si>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</si>
  <si>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</si>
  <si>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</si>
  <si>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</si>
  <si>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</si>
  <si>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</si>
  <si>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</si>
  <si>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</si>
  <si>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</si>
  <si>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</si>
  <si>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</si>
  <si>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</si>
  <si>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</si>
  <si>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</si>
  <si>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</si>
  <si>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</si>
  <si>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</si>
  <si>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</si>
  <si>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</si>
  <si>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</si>
  <si>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</si>
  <si>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</si>
  <si>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</si>
  <si>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</si>
  <si>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</si>
  <si>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</si>
  <si>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</si>
  <si>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</si>
  <si>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</si>
  <si>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</si>
  <si>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</si>
  <si>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</si>
  <si>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</si>
  <si>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</si>
  <si>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</si>
  <si>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</si>
  <si>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</si>
  <si>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</si>
  <si>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</si>
  <si>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</si>
  <si>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</si>
  <si>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</si>
  <si>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</si>
  <si>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</si>
  <si>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</si>
  <si>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</si>
  <si>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</si>
  <si>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</si>
  <si>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</si>
  <si>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</si>
  <si>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</si>
  <si>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</si>
  <si>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</si>
  <si>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</si>
  <si>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</si>
  <si>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</si>
  <si>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</si>
  <si>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</si>
  <si>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</si>
  <si>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</si>
  <si>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</si>
  <si>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</si>
  <si>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</si>
  <si>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</si>
  <si>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</si>
  <si>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</si>
  <si>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</si>
  <si>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</si>
  <si>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</si>
  <si>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</si>
  <si>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</si>
  <si>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</si>
  <si>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</si>
  <si>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</si>
  <si>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</si>
  <si>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</si>
  <si>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</si>
  <si>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</si>
  <si>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</si>
  <si>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</si>
  <si>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</si>
  <si>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</si>
  <si>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</si>
  <si>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上士幌町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</si>
  <si>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</si>
  <si>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</si>
  <si>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</si>
  <si>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</si>
  <si>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</si>
  <si>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</si>
  <si>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</si>
  <si>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</si>
  <si>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</si>
  <si>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</si>
  <si>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</si>
  <si>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</si>
  <si>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</si>
  <si>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</si>
  <si>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</si>
  <si>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</si>
  <si>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</si>
  <si>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</si>
  <si>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</si>
  <si>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</si>
  <si>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</si>
  <si>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</si>
  <si>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</si>
  <si>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</si>
  <si>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</si>
  <si>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</si>
  <si>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</si>
  <si>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</si>
  <si>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</si>
  <si>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</si>
  <si>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</si>
  <si>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</si>
  <si>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</si>
  <si>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</si>
  <si>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</si>
  <si>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</si>
  <si>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</si>
  <si>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</si>
  <si>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</si>
  <si>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</si>
  <si>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</si>
  <si>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</si>
  <si>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</si>
  <si>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</si>
  <si>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</si>
  <si>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</si>
  <si>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</si>
  <si>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</si>
  <si>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</si>
  <si>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</si>
  <si>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</si>
  <si>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</si>
  <si>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</si>
  <si>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</si>
  <si>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</si>
  <si>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</si>
  <si>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</si>
  <si>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</si>
  <si>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</si>
  <si>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</si>
  <si>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</si>
  <si>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</si>
  <si>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</si>
  <si>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</si>
  <si>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</si>
  <si>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</si>
  <si>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</si>
  <si>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</si>
  <si>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</si>
  <si>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</si>
  <si>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</si>
  <si>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</si>
  <si>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</si>
  <si>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</si>
  <si>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</si>
  <si>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</si>
  <si>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</si>
  <si>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</si>
  <si>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</si>
  <si>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</si>
  <si>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</si>
  <si>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</si>
  <si>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</si>
  <si>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</si>
  <si>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</si>
  <si>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</si>
  <si>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</si>
  <si>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</si>
  <si>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</si>
  <si>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</si>
  <si>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</si>
  <si>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</si>
  <si>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</si>
  <si>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</si>
  <si>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</si>
  <si>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</si>
  <si>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</si>
  <si>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</si>
  <si>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</si>
  <si>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</si>
  <si>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</si>
  <si>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</si>
  <si>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</si>
  <si>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</si>
  <si>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</si>
  <si>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</si>
  <si>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</si>
  <si>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</si>
  <si>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</si>
  <si>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</si>
  <si>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</si>
  <si>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北海道上士幌町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</si>
  <si>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</si>
  <si>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</si>
  <si>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</si>
  <si>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</si>
  <si>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</si>
  <si>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</si>
  <si>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</si>
  <si>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</si>
  <si>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</si>
  <si>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</si>
  <si>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</si>
  <si>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</si>
  <si>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</si>
  <si>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</si>
  <si>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</si>
  <si>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</si>
  <si>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</si>
  <si>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</si>
  <si>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</si>
  <si>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</si>
  <si>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</si>
  <si>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</si>
  <si>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</si>
  <si>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</si>
  <si>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</si>
  <si>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</si>
  <si>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</si>
  <si>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</si>
  <si>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</si>
  <si>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</si>
  <si>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</si>
  <si>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</si>
  <si>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</si>
  <si>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</si>
  <si>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</si>
  <si>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</si>
  <si>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</si>
  <si>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</si>
  <si>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</si>
  <si>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</si>
  <si>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</si>
  <si>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</si>
  <si>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</si>
  <si>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</si>
  <si>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</si>
  <si>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</si>
  <si>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</si>
  <si>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</si>
  <si>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</si>
  <si>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</si>
  <si>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</si>
  <si>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</si>
  <si>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</si>
  <si>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</si>
  <si>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</si>
  <si>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</si>
  <si>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</si>
  <si>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</si>
  <si>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</si>
  <si>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</si>
  <si>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</si>
  <si>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</si>
  <si>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</si>
  <si>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</si>
  <si>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</si>
  <si>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</si>
  <si>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</si>
  <si>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</si>
  <si>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</si>
  <si>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</si>
  <si>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</si>
  <si>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</si>
  <si>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</si>
  <si>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</si>
  <si>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</si>
  <si>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</si>
  <si>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</si>
  <si>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</si>
  <si>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</si>
  <si>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</si>
  <si>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</si>
  <si>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</si>
  <si>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</si>
  <si>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</si>
  <si>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</si>
  <si>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</si>
  <si>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</si>
  <si>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</si>
  <si>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</si>
  <si>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</si>
  <si>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</si>
  <si>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</si>
  <si>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</si>
  <si>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</si>
  <si>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</si>
  <si>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</si>
  <si>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</si>
  <si>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</si>
  <si>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</si>
  <si>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</si>
  <si>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</si>
  <si>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</si>
  <si>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</si>
  <si>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</si>
  <si>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</si>
  <si>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</si>
  <si>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</si>
  <si>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</si>
  <si>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</si>
  <si>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</si>
  <si>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</si>
  <si>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</si>
  <si>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</si>
  <si>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</si>
  <si>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</si>
  <si>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</si>
  <si>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</si>
  <si>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</si>
  <si>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</si>
  <si>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</si>
  <si>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</si>
  <si>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</si>
  <si>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</si>
  <si>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</si>
  <si>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</si>
  <si>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</si>
  <si>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</si>
  <si>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</si>
  <si>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</si>
  <si>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</si>
  <si>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</si>
  <si>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</si>
  <si>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</si>
  <si>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</si>
  <si>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</si>
  <si>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</si>
  <si>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</si>
  <si>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</si>
  <si>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</si>
  <si>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</si>
  <si>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</si>
  <si>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</si>
  <si>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</si>
  <si>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</si>
  <si>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</si>
  <si>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</si>
  <si>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</si>
  <si>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</si>
  <si>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</si>
  <si>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</si>
  <si>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</si>
  <si>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</si>
  <si>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</si>
  <si>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</si>
  <si>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北海道上士幌町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</si>
  <si>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</si>
  <si>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</si>
  <si>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</si>
  <si>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</si>
  <si>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</si>
  <si>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</si>
  <si>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</si>
  <si>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</si>
  <si>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</si>
  <si>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</si>
  <si>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</si>
  <si>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</si>
  <si>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</si>
  <si>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</si>
  <si>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</si>
  <si>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</si>
  <si>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</si>
  <si>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</si>
  <si>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</si>
  <si>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</si>
  <si>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</si>
  <si>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</si>
  <si>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</si>
  <si>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</si>
  <si>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</si>
  <si>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</si>
  <si>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</si>
  <si>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</si>
  <si>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</si>
  <si>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</si>
  <si>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</si>
  <si>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</si>
  <si>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</si>
  <si>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</si>
  <si>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</si>
  <si>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</si>
  <si>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</si>
  <si>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</si>
  <si>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</si>
  <si>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</si>
  <si>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</si>
  <si>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</si>
  <si>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</si>
  <si>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</si>
  <si>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</si>
  <si>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</si>
  <si>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</si>
  <si>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</si>
  <si>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</si>
  <si>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</si>
  <si>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</si>
  <si>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</si>
  <si>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</si>
  <si>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</si>
  <si>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</si>
  <si>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</si>
  <si>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</si>
  <si>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</si>
  <si>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</si>
  <si>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</si>
  <si>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</si>
  <si>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</si>
  <si>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</si>
  <si>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</si>
  <si>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</si>
  <si>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</si>
  <si>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</si>
  <si>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</si>
  <si>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</si>
  <si>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</si>
  <si>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</si>
  <si>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</si>
  <si>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</si>
  <si>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</si>
  <si>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</si>
  <si>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</si>
  <si>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</si>
  <si>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</si>
  <si>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</si>
  <si>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</si>
  <si>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</si>
  <si>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</si>
  <si>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</si>
  <si>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</si>
  <si>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</si>
  <si>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</si>
  <si>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</si>
  <si>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</si>
  <si>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</si>
  <si>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</si>
  <si>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</si>
  <si>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</si>
  <si>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</si>
  <si>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</si>
  <si>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</si>
  <si>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</si>
  <si>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</si>
  <si>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</si>
  <si>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</si>
  <si>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</si>
  <si>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</si>
  <si>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</si>
  <si>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</si>
  <si>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</si>
  <si>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</si>
  <si>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</si>
  <si>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</si>
  <si>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</si>
  <si>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</si>
  <si>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</si>
  <si>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</si>
  <si>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</si>
  <si>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</si>
  <si>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</si>
  <si>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</si>
  <si>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</si>
  <si>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</si>
  <si>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</si>
  <si>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</si>
  <si>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</si>
  <si>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</si>
  <si>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</si>
  <si>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</si>
  <si>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</si>
  <si>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</si>
  <si>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</si>
  <si>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</si>
  <si>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</si>
  <si>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</si>
  <si>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</si>
  <si>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</si>
  <si>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</si>
  <si>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</si>
  <si>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</si>
  <si>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</si>
  <si>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</si>
  <si>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</si>
  <si>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</si>
  <si>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</si>
  <si>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</si>
  <si>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</si>
  <si>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</si>
  <si>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</si>
  <si>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</si>
  <si>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</si>
  <si>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</si>
  <si>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</si>
  <si>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</si>
  <si>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</si>
  <si>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</si>
  <si>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</si>
  <si>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</si>
  <si>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</si>
  <si>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</si>
  <si>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</si>
  <si>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</si>
  <si>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</si>
  <si>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</si>
  <si>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</si>
  <si>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</si>
  <si>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</si>
  <si>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</si>
  <si>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</si>
  <si>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</si>
  <si>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</si>
  <si>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</si>
  <si>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</si>
  <si>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</si>
  <si>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</si>
  <si>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</si>
  <si>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</si>
  <si>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</si>
  <si>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</si>
  <si>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</si>
  <si>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</si>
  <si>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</si>
  <si>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</si>
  <si>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</si>
  <si>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</si>
  <si>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</si>
  <si>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</si>
  <si>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</si>
  <si>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</si>
  <si>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</si>
  <si>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</si>
  <si>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</si>
  <si>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</si>
  <si>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</si>
  <si>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</si>
  <si>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</si>
  <si>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</si>
  <si>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</si>
  <si>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</si>
  <si>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</si>
  <si>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</si>
  <si>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20.78</t>
  </si>
  <si>
    <t>▲ 11.58</t>
  </si>
  <si>
    <t>▲ 7.38</t>
  </si>
  <si>
    <t>一般会計</t>
  </si>
  <si>
    <t>国民健康保険特別会計</t>
  </si>
  <si>
    <t>介護保険特別会計</t>
  </si>
  <si>
    <t>後期高齢者医療特別会計</t>
  </si>
  <si>
    <t>水道事業特別会計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</si>
  <si>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</si>
  <si>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</si>
  <si>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</si>
  <si>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</si>
  <si>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</si>
  <si>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</si>
  <si>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</si>
  <si>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</si>
  <si>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</si>
  <si>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</si>
  <si>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</si>
  <si>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</si>
  <si>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</si>
  <si>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</si>
  <si>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</si>
  <si>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</si>
  <si>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北十勝２町環境衛生処理組合</t>
    <rPh sb="0" eb="1">
      <t>キタ</t>
    </rPh>
    <rPh sb="1" eb="3">
      <t>トカチ</t>
    </rPh>
    <rPh sb="4" eb="5">
      <t>マチ</t>
    </rPh>
    <rPh sb="5" eb="7">
      <t>カンキョウ</t>
    </rPh>
    <rPh sb="7" eb="9">
      <t>エイセイ</t>
    </rPh>
    <rPh sb="9" eb="11">
      <t>ショリ</t>
    </rPh>
    <rPh sb="11" eb="13">
      <t>クミアイ</t>
    </rPh>
    <phoneticPr fontId="2"/>
  </si>
  <si>
    <t>㈱生涯活躍のまちかみしほろ</t>
    <rPh sb="1" eb="3">
      <t>ショウガイ</t>
    </rPh>
    <rPh sb="3" eb="5">
      <t>カツヤク</t>
    </rPh>
    <phoneticPr fontId="2"/>
  </si>
  <si>
    <t>㈱karch</t>
    <phoneticPr fontId="2"/>
  </si>
  <si>
    <t>-</t>
    <phoneticPr fontId="2"/>
  </si>
  <si>
    <t>上士幌町ふるさと納税・子育て少子化対策夢基金</t>
    <rPh sb="0" eb="4">
      <t>カミシホロチョウ</t>
    </rPh>
    <rPh sb="8" eb="10">
      <t>ノウゼイ</t>
    </rPh>
    <rPh sb="11" eb="13">
      <t>コソダ</t>
    </rPh>
    <rPh sb="14" eb="17">
      <t>ショウシカ</t>
    </rPh>
    <rPh sb="17" eb="19">
      <t>タイサク</t>
    </rPh>
    <rPh sb="19" eb="20">
      <t>ユメ</t>
    </rPh>
    <rPh sb="20" eb="22">
      <t>キキン</t>
    </rPh>
    <phoneticPr fontId="5"/>
  </si>
  <si>
    <t>上士幌町公共施設整備基金</t>
    <rPh sb="0" eb="4">
      <t>カミシホロチョウ</t>
    </rPh>
    <rPh sb="4" eb="6">
      <t>コウキョウ</t>
    </rPh>
    <rPh sb="6" eb="8">
      <t>シセツ</t>
    </rPh>
    <rPh sb="8" eb="10">
      <t>セイビ</t>
    </rPh>
    <rPh sb="10" eb="12">
      <t>キキン</t>
    </rPh>
    <phoneticPr fontId="5"/>
  </si>
  <si>
    <t>上士幌町ふるさと納税・生涯活躍いきがい基金</t>
    <rPh sb="0" eb="4">
      <t>カミシホロチョウ</t>
    </rPh>
    <rPh sb="8" eb="10">
      <t>ノウゼイ</t>
    </rPh>
    <rPh sb="11" eb="13">
      <t>ショウガイ</t>
    </rPh>
    <rPh sb="13" eb="15">
      <t>カツヤク</t>
    </rPh>
    <rPh sb="19" eb="21">
      <t>キキン</t>
    </rPh>
    <phoneticPr fontId="5"/>
  </si>
  <si>
    <t>上士幌町旧国鉄士幌線コンクリートアーチ橋保存基金</t>
    <rPh sb="0" eb="4">
      <t>カミシホロチョウ</t>
    </rPh>
    <rPh sb="4" eb="7">
      <t>キュウコクテツ</t>
    </rPh>
    <rPh sb="7" eb="9">
      <t>シホロ</t>
    </rPh>
    <rPh sb="9" eb="10">
      <t>セン</t>
    </rPh>
    <rPh sb="19" eb="20">
      <t>ハシ</t>
    </rPh>
    <rPh sb="20" eb="22">
      <t>ホゾン</t>
    </rPh>
    <rPh sb="22" eb="24">
      <t>キキン</t>
    </rPh>
    <phoneticPr fontId="5"/>
  </si>
  <si>
    <t>上士幌町社会福祉基金</t>
    <rPh sb="0" eb="4">
      <t>カミシホロチョウ</t>
    </rPh>
    <rPh sb="4" eb="6">
      <t>シャカイ</t>
    </rPh>
    <rPh sb="6" eb="8">
      <t>フクシ</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</si>
</sst>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559-4773-815D-74CC2C6DBE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257643</c:v>
                </c:pt>
                <c:pt idx="1">
                  <c:v>380064</c:v>
                </c:pt>
                <c:pt idx="2">
                  <c:v>297039</c:v>
                </c:pt>
                <c:pt idx="3">
                  <c:v>701056</c:v>
                </c:pt>
                <c:pt idx="4">
                  <c:v>474820</c:v>
                </c:pt>
              </c:numCache>
            </c:numRef>
          </c:val>
          <c:smooth val="0"/>
          <c:extLst>
            <c:ext xmlns:c16="http://schemas.microsoft.com/office/drawing/2014/chart" uri="{C3380CC4-5D6E-409C-BE32-E72D297353CC}">
              <c16:uniqueId val="{00000001-7559-4773-815D-74CC2C6DBE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11.8</c:v>
                </c:pt>
                <c:pt idx="1">
                  <c:v>14.7</c:v>
                </c:pt>
                <c:pt idx="2">
                  <c:v>9.67</c:v>
                </c:pt>
                <c:pt idx="3">
                  <c:v>10.43</c:v>
                </c:pt>
                <c:pt idx="4">
                  <c:v>12.54</c:v>
                </c:pt>
              </c:numCache>
            </c:numRef>
          </c:val>
          <c:extLst>
            <c:ext xmlns:c16="http://schemas.microsoft.com/office/drawing/2014/chart" uri="{C3380CC4-5D6E-409C-BE32-E72D297353CC}">
              <c16:uniqueId val="{00000000-2885-4B11-B0E1-C93413D960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68.239999999999995</c:v>
                </c:pt>
                <c:pt idx="1">
                  <c:v>53.88</c:v>
                </c:pt>
                <c:pt idx="2">
                  <c:v>54.53</c:v>
                </c:pt>
                <c:pt idx="3">
                  <c:v>50.36</c:v>
                </c:pt>
                <c:pt idx="4">
                  <c:v>53.81</c:v>
                </c:pt>
              </c:numCache>
            </c:numRef>
          </c:val>
          <c:extLst>
            <c:ext xmlns:c16="http://schemas.microsoft.com/office/drawing/2014/chart" uri="{C3380CC4-5D6E-409C-BE32-E72D297353CC}">
              <c16:uniqueId val="{00000001-2885-4B11-B0E1-C93413D960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10.23</c:v>
                </c:pt>
                <c:pt idx="1">
                  <c:v>-20.78</c:v>
                </c:pt>
                <c:pt idx="2">
                  <c:v>-11.58</c:v>
                </c:pt>
                <c:pt idx="3">
                  <c:v>-7.38</c:v>
                </c:pt>
                <c:pt idx="4">
                  <c:v>1.99</c:v>
                </c:pt>
              </c:numCache>
            </c:numRef>
          </c:val>
          <c:smooth val="0"/>
          <c:extLst>
            <c:ext xmlns:c16="http://schemas.microsoft.com/office/drawing/2014/chart" uri="{C3380CC4-5D6E-409C-BE32-E72D297353CC}">
              <c16:uniqueId val="{00000002-2885-4B11-B0E1-C93413D960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95-4246-A16D-4C408D13E3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95-4246-A16D-4C408D13E3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95-4246-A16D-4C408D13E3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295-4246-A16D-4C408D13E3C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6295-4246-A16D-4C408D13E3C2}"/>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6295-4246-A16D-4C408D13E3C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0.05</c:v>
                </c:pt>
                <c:pt idx="4">
                  <c:v>#N/A</c:v>
                </c:pt>
                <c:pt idx="5">
                  <c:v>0.06</c:v>
                </c:pt>
                <c:pt idx="6">
                  <c:v>#N/A</c:v>
                </c:pt>
                <c:pt idx="7">
                  <c:v>0.06</c:v>
                </c:pt>
                <c:pt idx="8">
                  <c:v>#N/A</c:v>
                </c:pt>
                <c:pt idx="9">
                  <c:v>0.04</c:v>
                </c:pt>
              </c:numCache>
            </c:numRef>
          </c:val>
          <c:extLst>
            <c:ext xmlns:c16="http://schemas.microsoft.com/office/drawing/2014/chart" uri="{C3380CC4-5D6E-409C-BE32-E72D297353CC}">
              <c16:uniqueId val="{00000006-6295-4246-A16D-4C408D13E3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0.68</c:v>
                </c:pt>
                <c:pt idx="2">
                  <c:v>#N/A</c:v>
                </c:pt>
                <c:pt idx="3">
                  <c:v>0.55000000000000004</c:v>
                </c:pt>
                <c:pt idx="4">
                  <c:v>#N/A</c:v>
                </c:pt>
                <c:pt idx="5">
                  <c:v>0.35</c:v>
                </c:pt>
                <c:pt idx="6">
                  <c:v>#N/A</c:v>
                </c:pt>
                <c:pt idx="7">
                  <c:v>0</c:v>
                </c:pt>
                <c:pt idx="8">
                  <c:v>#N/A</c:v>
                </c:pt>
                <c:pt idx="9">
                  <c:v>0.19</c:v>
                </c:pt>
              </c:numCache>
            </c:numRef>
          </c:val>
          <c:extLst>
            <c:ext xmlns:c16="http://schemas.microsoft.com/office/drawing/2014/chart" uri="{C3380CC4-5D6E-409C-BE32-E72D297353CC}">
              <c16:uniqueId val="{00000007-6295-4246-A16D-4C408D13E3C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0.21</c:v>
                </c:pt>
                <c:pt idx="2">
                  <c:v>#N/A</c:v>
                </c:pt>
                <c:pt idx="3">
                  <c:v>0.02</c:v>
                </c:pt>
                <c:pt idx="4">
                  <c:v>#N/A</c:v>
                </c:pt>
                <c:pt idx="5">
                  <c:v>0.31</c:v>
                </c:pt>
                <c:pt idx="6">
                  <c:v>#N/A</c:v>
                </c:pt>
                <c:pt idx="7">
                  <c:v>0.23</c:v>
                </c:pt>
                <c:pt idx="8">
                  <c:v>#N/A</c:v>
                </c:pt>
                <c:pt idx="9">
                  <c:v>0.36</c:v>
                </c:pt>
              </c:numCache>
            </c:numRef>
          </c:val>
          <c:extLst>
            <c:ext xmlns:c16="http://schemas.microsoft.com/office/drawing/2014/chart" uri="{C3380CC4-5D6E-409C-BE32-E72D297353CC}">
              <c16:uniqueId val="{00000008-6295-4246-A16D-4C408D13E3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11.79</c:v>
                </c:pt>
                <c:pt idx="2">
                  <c:v>#N/A</c:v>
                </c:pt>
                <c:pt idx="3">
                  <c:v>14.7</c:v>
                </c:pt>
                <c:pt idx="4">
                  <c:v>#N/A</c:v>
                </c:pt>
                <c:pt idx="5">
                  <c:v>9.67</c:v>
                </c:pt>
                <c:pt idx="6">
                  <c:v>#N/A</c:v>
                </c:pt>
                <c:pt idx="7">
                  <c:v>10.43</c:v>
                </c:pt>
                <c:pt idx="8">
                  <c:v>#N/A</c:v>
                </c:pt>
                <c:pt idx="9">
                  <c:v>12.54</c:v>
                </c:pt>
              </c:numCache>
            </c:numRef>
          </c:val>
          <c:extLst>
            <c:ext xmlns:c16="http://schemas.microsoft.com/office/drawing/2014/chart" uri="{C3380CC4-5D6E-409C-BE32-E72D297353CC}">
              <c16:uniqueId val="{00000009-6295-4246-A16D-4C408D13E3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649</c:v>
                </c:pt>
                <c:pt idx="5">
                  <c:v>600</c:v>
                </c:pt>
                <c:pt idx="8">
                  <c:v>627</c:v>
                </c:pt>
                <c:pt idx="11">
                  <c:v>617</c:v>
                </c:pt>
                <c:pt idx="14">
                  <c:v>740</c:v>
                </c:pt>
              </c:numCache>
            </c:numRef>
          </c:val>
          <c:extLst>
            <c:ext xmlns:c16="http://schemas.microsoft.com/office/drawing/2014/chart" uri="{C3380CC4-5D6E-409C-BE32-E72D297353CC}">
              <c16:uniqueId val="{00000000-4BC1-43DF-8AFB-071FB49912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C1-43DF-8AFB-071FB49912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4</c:v>
                </c:pt>
                <c:pt idx="9">
                  <c:v>4</c:v>
                </c:pt>
                <c:pt idx="12">
                  <c:v>3</c:v>
                </c:pt>
              </c:numCache>
            </c:numRef>
          </c:val>
          <c:extLst>
            <c:ext xmlns:c16="http://schemas.microsoft.com/office/drawing/2014/chart" uri="{C3380CC4-5D6E-409C-BE32-E72D297353CC}">
              <c16:uniqueId val="{00000002-4BC1-43DF-8AFB-071FB49912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3-4BC1-43DF-8AFB-071FB49912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111</c:v>
                </c:pt>
                <c:pt idx="3">
                  <c:v>106</c:v>
                </c:pt>
                <c:pt idx="6">
                  <c:v>104</c:v>
                </c:pt>
                <c:pt idx="9">
                  <c:v>102</c:v>
                </c:pt>
                <c:pt idx="12">
                  <c:v>100</c:v>
                </c:pt>
              </c:numCache>
            </c:numRef>
          </c:val>
          <c:extLst>
            <c:ext xmlns:c16="http://schemas.microsoft.com/office/drawing/2014/chart" uri="{C3380CC4-5D6E-409C-BE32-E72D297353CC}">
              <c16:uniqueId val="{00000004-4BC1-43DF-8AFB-071FB49912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C1-43DF-8AFB-071FB49912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C1-43DF-8AFB-071FB49912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706</c:v>
                </c:pt>
                <c:pt idx="3">
                  <c:v>653</c:v>
                </c:pt>
                <c:pt idx="6">
                  <c:v>748</c:v>
                </c:pt>
                <c:pt idx="9">
                  <c:v>765</c:v>
                </c:pt>
                <c:pt idx="12">
                  <c:v>891</c:v>
                </c:pt>
              </c:numCache>
            </c:numRef>
          </c:val>
          <c:extLst>
            <c:ext xmlns:c16="http://schemas.microsoft.com/office/drawing/2014/chart" uri="{C3380CC4-5D6E-409C-BE32-E72D297353CC}">
              <c16:uniqueId val="{00000007-4BC1-43DF-8AFB-071FB49912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174</c:v>
                </c:pt>
                <c:pt idx="2">
                  <c:v>#N/A</c:v>
                </c:pt>
                <c:pt idx="3">
                  <c:v>#N/A</c:v>
                </c:pt>
                <c:pt idx="4">
                  <c:v>164</c:v>
                </c:pt>
                <c:pt idx="5">
                  <c:v>#N/A</c:v>
                </c:pt>
                <c:pt idx="6">
                  <c:v>#N/A</c:v>
                </c:pt>
                <c:pt idx="7">
                  <c:v>229</c:v>
                </c:pt>
                <c:pt idx="8">
                  <c:v>#N/A</c:v>
                </c:pt>
                <c:pt idx="9">
                  <c:v>#N/A</c:v>
                </c:pt>
                <c:pt idx="10">
                  <c:v>254</c:v>
                </c:pt>
                <c:pt idx="11">
                  <c:v>#N/A</c:v>
                </c:pt>
                <c:pt idx="12">
                  <c:v>#N/A</c:v>
                </c:pt>
                <c:pt idx="13">
                  <c:v>257</c:v>
                </c:pt>
                <c:pt idx="14">
                  <c:v>#N/A</c:v>
                </c:pt>
              </c:numCache>
            </c:numRef>
          </c:val>
          <c:smooth val="0"/>
          <c:extLst>
            <c:ext xmlns:c16="http://schemas.microsoft.com/office/drawing/2014/chart" uri="{C3380CC4-5D6E-409C-BE32-E72D297353CC}">
              <c16:uniqueId val="{00000008-4BC1-43DF-8AFB-071FB49912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6848</c:v>
                </c:pt>
                <c:pt idx="5">
                  <c:v>6839</c:v>
                </c:pt>
                <c:pt idx="8">
                  <c:v>6858</c:v>
                </c:pt>
                <c:pt idx="11">
                  <c:v>7780</c:v>
                </c:pt>
                <c:pt idx="14">
                  <c:v>8419</c:v>
                </c:pt>
              </c:numCache>
            </c:numRef>
          </c:val>
          <c:extLst>
            <c:ext xmlns:c16="http://schemas.microsoft.com/office/drawing/2014/chart" uri="{C3380CC4-5D6E-409C-BE32-E72D297353CC}">
              <c16:uniqueId val="{00000000-F962-4949-B44C-26C61164EA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161</c:v>
                </c:pt>
                <c:pt idx="5">
                  <c:v>136</c:v>
                </c:pt>
                <c:pt idx="8">
                  <c:v>111</c:v>
                </c:pt>
                <c:pt idx="11">
                  <c:v>86</c:v>
                </c:pt>
                <c:pt idx="14">
                  <c:v>60</c:v>
                </c:pt>
              </c:numCache>
            </c:numRef>
          </c:val>
          <c:extLst>
            <c:ext xmlns:c16="http://schemas.microsoft.com/office/drawing/2014/chart" uri="{C3380CC4-5D6E-409C-BE32-E72D297353CC}">
              <c16:uniqueId val="{00000001-F962-4949-B44C-26C61164EA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7653</c:v>
                </c:pt>
                <c:pt idx="5">
                  <c:v>7586</c:v>
                </c:pt>
                <c:pt idx="8">
                  <c:v>7824</c:v>
                </c:pt>
                <c:pt idx="11">
                  <c:v>7644</c:v>
                </c:pt>
                <c:pt idx="14">
                  <c:v>7810</c:v>
                </c:pt>
              </c:numCache>
            </c:numRef>
          </c:val>
          <c:extLst>
            <c:ext xmlns:c16="http://schemas.microsoft.com/office/drawing/2014/chart" uri="{C3380CC4-5D6E-409C-BE32-E72D297353CC}">
              <c16:uniqueId val="{00000002-F962-4949-B44C-26C61164EA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62-4949-B44C-26C61164EA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62-4949-B44C-26C61164EA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62-4949-B44C-26C61164EA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823</c:v>
                </c:pt>
                <c:pt idx="3">
                  <c:v>750</c:v>
                </c:pt>
                <c:pt idx="6">
                  <c:v>696</c:v>
                </c:pt>
                <c:pt idx="9">
                  <c:v>774</c:v>
                </c:pt>
                <c:pt idx="12">
                  <c:v>801</c:v>
                </c:pt>
              </c:numCache>
            </c:numRef>
          </c:val>
          <c:extLst>
            <c:ext xmlns:c16="http://schemas.microsoft.com/office/drawing/2014/chart" uri="{C3380CC4-5D6E-409C-BE32-E72D297353CC}">
              <c16:uniqueId val="{00000006-F962-4949-B44C-26C61164EA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2</c:v>
                </c:pt>
                <c:pt idx="9">
                  <c:v>29</c:v>
                </c:pt>
                <c:pt idx="12">
                  <c:v>25</c:v>
                </c:pt>
              </c:numCache>
            </c:numRef>
          </c:val>
          <c:extLst>
            <c:ext xmlns:c16="http://schemas.microsoft.com/office/drawing/2014/chart" uri="{C3380CC4-5D6E-409C-BE32-E72D297353CC}">
              <c16:uniqueId val="{00000007-F962-4949-B44C-26C61164EA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1006</c:v>
                </c:pt>
                <c:pt idx="3">
                  <c:v>924</c:v>
                </c:pt>
                <c:pt idx="6">
                  <c:v>902</c:v>
                </c:pt>
                <c:pt idx="9">
                  <c:v>837</c:v>
                </c:pt>
                <c:pt idx="12">
                  <c:v>754</c:v>
                </c:pt>
              </c:numCache>
            </c:numRef>
          </c:val>
          <c:extLst>
            <c:ext xmlns:c16="http://schemas.microsoft.com/office/drawing/2014/chart" uri="{C3380CC4-5D6E-409C-BE32-E72D297353CC}">
              <c16:uniqueId val="{00000008-F962-4949-B44C-26C61164EA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62-4949-B44C-26C61164EA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7344</c:v>
                </c:pt>
                <c:pt idx="3">
                  <c:v>8132</c:v>
                </c:pt>
                <c:pt idx="6">
                  <c:v>8318</c:v>
                </c:pt>
                <c:pt idx="9">
                  <c:v>9634</c:v>
                </c:pt>
                <c:pt idx="12">
                  <c:v>10581</c:v>
                </c:pt>
              </c:numCache>
            </c:numRef>
          </c:val>
          <c:extLst>
            <c:ext xmlns:c16="http://schemas.microsoft.com/office/drawing/2014/chart" uri="{C3380CC4-5D6E-409C-BE32-E72D297353CC}">
              <c16:uniqueId val="{0000000A-F962-4949-B44C-26C61164EA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62-4949-B44C-26C61164EA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2067</c:v>
                </c:pt>
                <c:pt idx="1">
                  <c:v>1933</c:v>
                </c:pt>
                <c:pt idx="2">
                  <c:v>2173</c:v>
                </c:pt>
              </c:numCache>
            </c:numRef>
          </c:val>
          <c:extLst>
            <c:ext xmlns:c16="http://schemas.microsoft.com/office/drawing/2014/chart" uri="{C3380CC4-5D6E-409C-BE32-E72D297353CC}">
              <c16:uniqueId val="{00000000-E76D-4DAB-9723-D085B10711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1143</c:v>
                </c:pt>
                <c:pt idx="1">
                  <c:v>1143</c:v>
                </c:pt>
                <c:pt idx="2">
                  <c:v>1121</c:v>
                </c:pt>
              </c:numCache>
            </c:numRef>
          </c:val>
          <c:extLst>
            <c:ext xmlns:c16="http://schemas.microsoft.com/office/drawing/2014/chart" uri="{C3380CC4-5D6E-409C-BE32-E72D297353CC}">
              <c16:uniqueId val="{00000001-E76D-4DAB-9723-D085B10711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4384</c:v>
                </c:pt>
                <c:pt idx="1">
                  <c:v>4333</c:v>
                </c:pt>
                <c:pt idx="2">
                  <c:v>4284</c:v>
                </c:pt>
              </c:numCache>
            </c:numRef>
          </c:val>
          <c:extLst>
            <c:ext xmlns:c16="http://schemas.microsoft.com/office/drawing/2014/chart" uri="{C3380CC4-5D6E-409C-BE32-E72D297353CC}">
              <c16:uniqueId val="{00000002-E76D-4DAB-9723-D085B10711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元利償還金等について、令和元年度に償還が終了した地方債の償還額よりも令和２年度から償還が開始された地方債の償還が上回ったため、増となっている。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しかし、地方債の新規借入については交付税措置のある有利なものを選択しているため、実質公債費比率の分子は元利償還金等の３割程度となっている。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H27</a:t>
          </a:r>
          <a:r>
            <a:rPr kumimoji="1" lang="ja-JP" altLang="en-US" sz="900">
              <a:latin typeface="ＭＳ ゴシック" pitchFamily="49" charset="-128"/>
              <a:ea typeface="ＭＳ ゴシック" pitchFamily="49" charset="-128"/>
            </a:rPr>
            <a:t>年度に２億２千万円新規積立して以降、毎年利子積立のみ行っており、取崩しはしていない。ここ数年の公共施設の新規整備や更新に伴う地方債の新規借入により将来公債費の増加が見込まれるため、計画的に基金の取り崩しを行い、その償還財源に充てる。</a:t>
          </a:r>
          <a:endParaRPr kumimoji="1" lang="en-US" altLang="ja-JP" sz="9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充当可能基金残高と基準財政需要額算入見込額が将来負担額を大幅に上回っている。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これは、ふるさと納税が堅調なことによる基金残高の増、また交付税措置のある有利な地方債を選択していることによる基準財政需要額算入見込額の増によるものである。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北海道上士幌町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ふるさと納税寄付金の増収等により約４億４千万円を積立てた一方、消防庁舎建設工事などの大型工事に伴い財政調整基金全体で約２億円を取り崩した。また、減債基金については、公債費の元利償還金の財源とするため、２千２百万円を取り崩した。その他特定目的基金については、ふるさと納税が堅調なことにより増加しており、結果として基金全体では前年度から１億７千万円程度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必要とされる事務事業を実施するため、適正管理をしつつ必要に応じ充当していくこととする。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総合計画で予定されている普通建設事業の財源として計画的に積み立ててきている。ふるさと納税・子育て少子化対策夢基金は、ふるさと納税を原資に、子どもが健やかに生まれ育つ環境づくり及び少子化対策の推進を図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関連施策の財源として活用している。旧国鉄士幌線コンクリートアーチ橋保存基金は、観光資源であるアーチ橋及び関連構造物の保存に充てるための財源としている。ふるさと納税・生涯活躍いきがい基金は、ふるさと納税を原資に地域包括ケアの醸成と生涯活躍できる町の実現に向けた施策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ふるさと納税を活躍するための基金については、ふるさと納税寄付金の受領に伴い増加している。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将来必要とされる施策を実現するための財源とするため、計画的に積立を行っていく。また、取り崩しについては、それぞれの基金の使途に応じた関連施策に適正に活用していく。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令和２年度は令和元年度と比較し、決算後積立額の増や、繰入金の減により、２億４千万円の増となった。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必要とされる事務事業を実施するため、適正管理をしつつ必要に応じ充当していくこととする。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公債費の元利償還金の財源とするため、２千２百万円を取り崩した。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大型公共事業の実施に伴い、将来公債費が増加することが見込まれており、その際の充当財源とすることが計画されている。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4,964
4,820
694.23
10,904,484
10,361,087
506,636
4,038,759
10,580,542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税収の増加により指数は僅かだが増加傾向となっており、類似団体平均を上回っている。今後も活力あるまちづくりを展開しつつ、行政の効率化に努めることにより財政の健全化を図る。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99682</xdr:rowOff>
    </xdr:from>
    <xdr:ext cx="762000" cy="259045"/>
    <xdr:sp macro="" textlink="">
      <xdr:nvSpPr>
        <xdr:cNvPr id="94" name="テキスト ボックス 93"/>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人件費及び補助費等の増加により</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と類似団体平均を上回っている。補助費等については、前年度と比較し、</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上昇している。人件費の削減のほか、補助事業の廃止や縮減に向け見直しを図り、経常経費の削減に努める。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70394</xdr:rowOff>
    </xdr:to>
    <xdr:cxnSp macro="">
      <xdr:nvCxnSpPr>
        <xdr:cNvPr id="135" name="直線コネクタ 134"/>
        <xdr:cNvCxnSpPr/>
      </xdr:nvCxnSpPr>
      <xdr:spPr>
        <a:xfrm flipV="1">
          <a:off x="4114800" y="1096391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70394</xdr:rowOff>
    </xdr:to>
    <xdr:cxnSp macro="">
      <xdr:nvCxnSpPr>
        <xdr:cNvPr id="138" name="直線コネクタ 137"/>
        <xdr:cNvCxnSpPr/>
      </xdr:nvCxnSpPr>
      <xdr:spPr>
        <a:xfrm>
          <a:off x="3225800" y="1084326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158206</xdr:rowOff>
    </xdr:from>
    <xdr:to>
      <xdr:col>15</xdr:col>
      <xdr:colOff>82550</xdr:colOff>
      <xdr:row>63</xdr:row>
      <xdr:rowOff>41910</xdr:rowOff>
    </xdr:to>
    <xdr:cxnSp macro="">
      <xdr:nvCxnSpPr>
        <xdr:cNvPr id="141" name="直線コネクタ 140"/>
        <xdr:cNvCxnSpPr/>
      </xdr:nvCxnSpPr>
      <xdr:spPr>
        <a:xfrm>
          <a:off x="2336800" y="107881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62</xdr:row>
      <xdr:rowOff>158206</xdr:rowOff>
    </xdr:to>
    <xdr:cxnSp macro="">
      <xdr:nvCxnSpPr>
        <xdr:cNvPr id="144" name="直線コネクタ 143"/>
        <xdr:cNvCxnSpPr/>
      </xdr:nvCxnSpPr>
      <xdr:spPr>
        <a:xfrm>
          <a:off x="1447800" y="107260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4" name="楕円 153"/>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5"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19594</xdr:rowOff>
    </xdr:from>
    <xdr:to>
      <xdr:col>19</xdr:col>
      <xdr:colOff>184150</xdr:colOff>
      <xdr:row>64</xdr:row>
      <xdr:rowOff>121194</xdr:rowOff>
    </xdr:to>
    <xdr:sp macro="" textlink="">
      <xdr:nvSpPr>
        <xdr:cNvPr id="156" name="楕円 155"/>
        <xdr:cNvSpPr/>
      </xdr:nvSpPr>
      <xdr:spPr>
        <a:xfrm>
          <a:off x="4064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105971</xdr:rowOff>
    </xdr:from>
    <xdr:ext cx="736600" cy="259045"/>
    <xdr:sp macro="" textlink="">
      <xdr:nvSpPr>
        <xdr:cNvPr id="157" name="テキスト ボックス 156"/>
        <xdr:cNvSpPr txBox="1"/>
      </xdr:nvSpPr>
      <xdr:spPr>
        <a:xfrm>
          <a:off x="3733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8" name="楕円 157"/>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9" name="テキスト ボックス 15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107406</xdr:rowOff>
    </xdr:from>
    <xdr:to>
      <xdr:col>11</xdr:col>
      <xdr:colOff>82550</xdr:colOff>
      <xdr:row>63</xdr:row>
      <xdr:rowOff>37556</xdr:rowOff>
    </xdr:to>
    <xdr:sp macro="" textlink="">
      <xdr:nvSpPr>
        <xdr:cNvPr id="160" name="楕円 159"/>
        <xdr:cNvSpPr/>
      </xdr:nvSpPr>
      <xdr:spPr>
        <a:xfrm>
          <a:off x="2286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22333</xdr:rowOff>
    </xdr:from>
    <xdr:ext cx="762000" cy="259045"/>
    <xdr:sp macro="" textlink="">
      <xdr:nvSpPr>
        <xdr:cNvPr id="161" name="テキスト ボックス 160"/>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2" name="楕円 161"/>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131734</xdr:rowOff>
    </xdr:from>
    <xdr:ext cx="762000" cy="259045"/>
    <xdr:sp macro="" textlink="">
      <xdr:nvSpPr>
        <xdr:cNvPr id="163" name="テキスト ボックス 162"/>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258,109</a:t>
          </a:r>
          <a:r>
            <a:rPr kumimoji="1" lang="ja-JP" altLang="en-US" sz="1300">
              <a:latin typeface="ＭＳ Ｐゴシック" panose="020B0600070205080204" pitchFamily="50" charset="-128"/>
              <a:ea typeface="ＭＳ Ｐゴシック" panose="020B0600070205080204" pitchFamily="50" charset="-128"/>
            </a:rPr>
            <a:t>円と大幅に上回っている。これはふるさと納税制度における寄付の増加を背景とした経費の増加が要因となっている。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ふるさと納税の返礼品については、地場産品としていることから地元業者への好影響や雇用者数の増加へとつながっている。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171064</xdr:rowOff>
    </xdr:from>
    <xdr:to>
      <xdr:col>23</xdr:col>
      <xdr:colOff>133350</xdr:colOff>
      <xdr:row>83</xdr:row>
      <xdr:rowOff>1922</xdr:rowOff>
    </xdr:to>
    <xdr:cxnSp macro="">
      <xdr:nvCxnSpPr>
        <xdr:cNvPr id="200" name="直線コネクタ 199"/>
        <xdr:cNvCxnSpPr/>
      </xdr:nvCxnSpPr>
      <xdr:spPr>
        <a:xfrm>
          <a:off x="4114800" y="14229964"/>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171064</xdr:rowOff>
    </xdr:from>
    <xdr:to>
      <xdr:col>19</xdr:col>
      <xdr:colOff>133350</xdr:colOff>
      <xdr:row>83</xdr:row>
      <xdr:rowOff>44909</xdr:rowOff>
    </xdr:to>
    <xdr:cxnSp macro="">
      <xdr:nvCxnSpPr>
        <xdr:cNvPr id="203" name="直線コネクタ 202"/>
        <xdr:cNvCxnSpPr/>
      </xdr:nvCxnSpPr>
      <xdr:spPr>
        <a:xfrm flipV="1">
          <a:off x="3225800" y="14229964"/>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103649</xdr:rowOff>
    </xdr:from>
    <xdr:to>
      <xdr:col>15</xdr:col>
      <xdr:colOff>82550</xdr:colOff>
      <xdr:row>83</xdr:row>
      <xdr:rowOff>44909</xdr:rowOff>
    </xdr:to>
    <xdr:cxnSp macro="">
      <xdr:nvCxnSpPr>
        <xdr:cNvPr id="206" name="直線コネクタ 205"/>
        <xdr:cNvCxnSpPr/>
      </xdr:nvCxnSpPr>
      <xdr:spPr>
        <a:xfrm>
          <a:off x="2336800" y="14162549"/>
          <a:ext cx="889000" cy="1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103649</xdr:rowOff>
    </xdr:from>
    <xdr:to>
      <xdr:col>11</xdr:col>
      <xdr:colOff>31750</xdr:colOff>
      <xdr:row>82</xdr:row>
      <xdr:rowOff>148859</xdr:rowOff>
    </xdr:to>
    <xdr:cxnSp macro="">
      <xdr:nvCxnSpPr>
        <xdr:cNvPr id="209" name="直線コネクタ 208"/>
        <xdr:cNvCxnSpPr/>
      </xdr:nvCxnSpPr>
      <xdr:spPr>
        <a:xfrm flipV="1">
          <a:off x="1447800" y="14162549"/>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122572</xdr:rowOff>
    </xdr:from>
    <xdr:to>
      <xdr:col>23</xdr:col>
      <xdr:colOff>184150</xdr:colOff>
      <xdr:row>83</xdr:row>
      <xdr:rowOff>52722</xdr:rowOff>
    </xdr:to>
    <xdr:sp macro="" textlink="">
      <xdr:nvSpPr>
        <xdr:cNvPr id="219" name="楕円 218"/>
        <xdr:cNvSpPr/>
      </xdr:nvSpPr>
      <xdr:spPr>
        <a:xfrm>
          <a:off x="4902200" y="141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94649</xdr:rowOff>
    </xdr:from>
    <xdr:ext cx="762000" cy="259045"/>
    <xdr:sp macro="" textlink="">
      <xdr:nvSpPr>
        <xdr:cNvPr id="220" name="人件費・物件費等の状況該当値テキスト"/>
        <xdr:cNvSpPr txBox="1"/>
      </xdr:nvSpPr>
      <xdr:spPr>
        <a:xfrm>
          <a:off x="5041900" y="141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120264</xdr:rowOff>
    </xdr:from>
    <xdr:to>
      <xdr:col>19</xdr:col>
      <xdr:colOff>184150</xdr:colOff>
      <xdr:row>83</xdr:row>
      <xdr:rowOff>50414</xdr:rowOff>
    </xdr:to>
    <xdr:sp macro="" textlink="">
      <xdr:nvSpPr>
        <xdr:cNvPr id="221" name="楕円 220"/>
        <xdr:cNvSpPr/>
      </xdr:nvSpPr>
      <xdr:spPr>
        <a:xfrm>
          <a:off x="4064000" y="141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35191</xdr:rowOff>
    </xdr:from>
    <xdr:ext cx="736600" cy="259045"/>
    <xdr:sp macro="" textlink="">
      <xdr:nvSpPr>
        <xdr:cNvPr id="222" name="テキスト ボックス 221"/>
        <xdr:cNvSpPr txBox="1"/>
      </xdr:nvSpPr>
      <xdr:spPr>
        <a:xfrm>
          <a:off x="3733800" y="1426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165559</xdr:rowOff>
    </xdr:from>
    <xdr:to>
      <xdr:col>15</xdr:col>
      <xdr:colOff>133350</xdr:colOff>
      <xdr:row>83</xdr:row>
      <xdr:rowOff>95709</xdr:rowOff>
    </xdr:to>
    <xdr:sp macro="" textlink="">
      <xdr:nvSpPr>
        <xdr:cNvPr id="223" name="楕円 222"/>
        <xdr:cNvSpPr/>
      </xdr:nvSpPr>
      <xdr:spPr>
        <a:xfrm>
          <a:off x="3175000" y="14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80486</xdr:rowOff>
    </xdr:from>
    <xdr:ext cx="762000" cy="259045"/>
    <xdr:sp macro="" textlink="">
      <xdr:nvSpPr>
        <xdr:cNvPr id="224" name="テキスト ボックス 223"/>
        <xdr:cNvSpPr txBox="1"/>
      </xdr:nvSpPr>
      <xdr:spPr>
        <a:xfrm>
          <a:off x="2844800" y="143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52849</xdr:rowOff>
    </xdr:from>
    <xdr:to>
      <xdr:col>11</xdr:col>
      <xdr:colOff>82550</xdr:colOff>
      <xdr:row>82</xdr:row>
      <xdr:rowOff>154449</xdr:rowOff>
    </xdr:to>
    <xdr:sp macro="" textlink="">
      <xdr:nvSpPr>
        <xdr:cNvPr id="225" name="楕円 224"/>
        <xdr:cNvSpPr/>
      </xdr:nvSpPr>
      <xdr:spPr>
        <a:xfrm>
          <a:off x="2286000" y="141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139226</xdr:rowOff>
    </xdr:from>
    <xdr:ext cx="762000" cy="259045"/>
    <xdr:sp macro="" textlink="">
      <xdr:nvSpPr>
        <xdr:cNvPr id="226" name="テキスト ボックス 225"/>
        <xdr:cNvSpPr txBox="1"/>
      </xdr:nvSpPr>
      <xdr:spPr>
        <a:xfrm>
          <a:off x="1955800" y="1419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98059</xdr:rowOff>
    </xdr:from>
    <xdr:to>
      <xdr:col>7</xdr:col>
      <xdr:colOff>31750</xdr:colOff>
      <xdr:row>83</xdr:row>
      <xdr:rowOff>28209</xdr:rowOff>
    </xdr:to>
    <xdr:sp macro="" textlink="">
      <xdr:nvSpPr>
        <xdr:cNvPr id="227" name="楕円 226"/>
        <xdr:cNvSpPr/>
      </xdr:nvSpPr>
      <xdr:spPr>
        <a:xfrm>
          <a:off x="1397000" y="141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12986</xdr:rowOff>
    </xdr:from>
    <xdr:ext cx="762000" cy="259045"/>
    <xdr:sp macro="" textlink="">
      <xdr:nvSpPr>
        <xdr:cNvPr id="228" name="テキスト ボックス 227"/>
        <xdr:cNvSpPr txBox="1"/>
      </xdr:nvSpPr>
      <xdr:spPr>
        <a:xfrm>
          <a:off x="1066800" y="1424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ポイント減少したが、この要因は職員数が少なく階層変動の影響が顕著であることと、職種区分間の移動があったためである。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なお、類似団体平均を大きく上回っているが、主な要因は対象である一般行政職の年齢構成における若年層の割合が低いためである。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今後とも給与と職員数及び年齢構成の適正化に努める。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159386</xdr:rowOff>
    </xdr:to>
    <xdr:cxnSp macro="">
      <xdr:nvCxnSpPr>
        <xdr:cNvPr id="258" name="直線コネクタ 257"/>
        <xdr:cNvCxnSpPr/>
      </xdr:nvCxnSpPr>
      <xdr:spPr>
        <a:xfrm flipV="1">
          <a:off x="16179800" y="1506347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159386</xdr:rowOff>
    </xdr:from>
    <xdr:to>
      <xdr:col>77</xdr:col>
      <xdr:colOff>44450</xdr:colOff>
      <xdr:row>88</xdr:row>
      <xdr:rowOff>60325</xdr:rowOff>
    </xdr:to>
    <xdr:cxnSp macro="">
      <xdr:nvCxnSpPr>
        <xdr:cNvPr id="261" name="直線コネクタ 260"/>
        <xdr:cNvCxnSpPr/>
      </xdr:nvCxnSpPr>
      <xdr:spPr>
        <a:xfrm flipV="1">
          <a:off x="15290800" y="1507553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42227</xdr:rowOff>
    </xdr:from>
    <xdr:to>
      <xdr:col>72</xdr:col>
      <xdr:colOff>203200</xdr:colOff>
      <xdr:row>88</xdr:row>
      <xdr:rowOff>60325</xdr:rowOff>
    </xdr:to>
    <xdr:cxnSp macro="">
      <xdr:nvCxnSpPr>
        <xdr:cNvPr id="264" name="直線コネクタ 263"/>
        <xdr:cNvCxnSpPr/>
      </xdr:nvCxnSpPr>
      <xdr:spPr>
        <a:xfrm>
          <a:off x="14401800" y="151298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36195</xdr:rowOff>
    </xdr:from>
    <xdr:to>
      <xdr:col>68</xdr:col>
      <xdr:colOff>152400</xdr:colOff>
      <xdr:row>88</xdr:row>
      <xdr:rowOff>42227</xdr:rowOff>
    </xdr:to>
    <xdr:cxnSp macro="">
      <xdr:nvCxnSpPr>
        <xdr:cNvPr id="267" name="直線コネクタ 266"/>
        <xdr:cNvCxnSpPr/>
      </xdr:nvCxnSpPr>
      <xdr:spPr>
        <a:xfrm>
          <a:off x="13512800" y="1512379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7" name="楕円 276"/>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8"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108586</xdr:rowOff>
    </xdr:from>
    <xdr:to>
      <xdr:col>77</xdr:col>
      <xdr:colOff>95250</xdr:colOff>
      <xdr:row>88</xdr:row>
      <xdr:rowOff>38736</xdr:rowOff>
    </xdr:to>
    <xdr:sp macro="" textlink="">
      <xdr:nvSpPr>
        <xdr:cNvPr id="279" name="楕円 278"/>
        <xdr:cNvSpPr/>
      </xdr:nvSpPr>
      <xdr:spPr>
        <a:xfrm>
          <a:off x="16129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23513</xdr:rowOff>
    </xdr:from>
    <xdr:ext cx="736600" cy="259045"/>
    <xdr:sp macro="" textlink="">
      <xdr:nvSpPr>
        <xdr:cNvPr id="280" name="テキスト ボックス 279"/>
        <xdr:cNvSpPr txBox="1"/>
      </xdr:nvSpPr>
      <xdr:spPr>
        <a:xfrm>
          <a:off x="15798800" y="1511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81" name="楕円 280"/>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82" name="テキスト ボックス 281"/>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162877</xdr:rowOff>
    </xdr:from>
    <xdr:to>
      <xdr:col>68</xdr:col>
      <xdr:colOff>203200</xdr:colOff>
      <xdr:row>88</xdr:row>
      <xdr:rowOff>93027</xdr:rowOff>
    </xdr:to>
    <xdr:sp macro="" textlink="">
      <xdr:nvSpPr>
        <xdr:cNvPr id="283" name="楕円 282"/>
        <xdr:cNvSpPr/>
      </xdr:nvSpPr>
      <xdr:spPr>
        <a:xfrm>
          <a:off x="14351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77804</xdr:rowOff>
    </xdr:from>
    <xdr:ext cx="762000" cy="259045"/>
    <xdr:sp macro="" textlink="">
      <xdr:nvSpPr>
        <xdr:cNvPr id="284" name="テキスト ボックス 283"/>
        <xdr:cNvSpPr txBox="1"/>
      </xdr:nvSpPr>
      <xdr:spPr>
        <a:xfrm>
          <a:off x="14020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85" name="楕円 284"/>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86" name="テキスト ボックス 285"/>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類似団体平均を上回っているが、認定こども園の園児の増加に伴い職員数が増員されていることが主な要因となっている。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5842</xdr:rowOff>
    </xdr:from>
    <xdr:to>
      <xdr:col>81</xdr:col>
      <xdr:colOff>44450</xdr:colOff>
      <xdr:row>62</xdr:row>
      <xdr:rowOff>19596</xdr:rowOff>
    </xdr:to>
    <xdr:cxnSp macro="">
      <xdr:nvCxnSpPr>
        <xdr:cNvPr id="318" name="直線コネクタ 317"/>
        <xdr:cNvCxnSpPr/>
      </xdr:nvCxnSpPr>
      <xdr:spPr>
        <a:xfrm>
          <a:off x="16179800" y="10635742"/>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162814</xdr:rowOff>
    </xdr:from>
    <xdr:to>
      <xdr:col>77</xdr:col>
      <xdr:colOff>44450</xdr:colOff>
      <xdr:row>62</xdr:row>
      <xdr:rowOff>5842</xdr:rowOff>
    </xdr:to>
    <xdr:cxnSp macro="">
      <xdr:nvCxnSpPr>
        <xdr:cNvPr id="321" name="直線コネクタ 320"/>
        <xdr:cNvCxnSpPr/>
      </xdr:nvCxnSpPr>
      <xdr:spPr>
        <a:xfrm>
          <a:off x="15290800" y="106212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130239</xdr:rowOff>
    </xdr:from>
    <xdr:to>
      <xdr:col>72</xdr:col>
      <xdr:colOff>203200</xdr:colOff>
      <xdr:row>61</xdr:row>
      <xdr:rowOff>162814</xdr:rowOff>
    </xdr:to>
    <xdr:cxnSp macro="">
      <xdr:nvCxnSpPr>
        <xdr:cNvPr id="324" name="直線コネクタ 323"/>
        <xdr:cNvCxnSpPr/>
      </xdr:nvCxnSpPr>
      <xdr:spPr>
        <a:xfrm>
          <a:off x="14401800" y="10588689"/>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103454</xdr:rowOff>
    </xdr:from>
    <xdr:to>
      <xdr:col>68</xdr:col>
      <xdr:colOff>152400</xdr:colOff>
      <xdr:row>61</xdr:row>
      <xdr:rowOff>130239</xdr:rowOff>
    </xdr:to>
    <xdr:cxnSp macro="">
      <xdr:nvCxnSpPr>
        <xdr:cNvPr id="327" name="直線コネクタ 326"/>
        <xdr:cNvCxnSpPr/>
      </xdr:nvCxnSpPr>
      <xdr:spPr>
        <a:xfrm>
          <a:off x="13512800" y="10561904"/>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140246</xdr:rowOff>
    </xdr:from>
    <xdr:to>
      <xdr:col>81</xdr:col>
      <xdr:colOff>95250</xdr:colOff>
      <xdr:row>62</xdr:row>
      <xdr:rowOff>70396</xdr:rowOff>
    </xdr:to>
    <xdr:sp macro="" textlink="">
      <xdr:nvSpPr>
        <xdr:cNvPr id="337" name="楕円 336"/>
        <xdr:cNvSpPr/>
      </xdr:nvSpPr>
      <xdr:spPr>
        <a:xfrm>
          <a:off x="16967200" y="10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112323</xdr:rowOff>
    </xdr:from>
    <xdr:ext cx="762000" cy="259045"/>
    <xdr:sp macro="" textlink="">
      <xdr:nvSpPr>
        <xdr:cNvPr id="338" name="定員管理の状況該当値テキスト"/>
        <xdr:cNvSpPr txBox="1"/>
      </xdr:nvSpPr>
      <xdr:spPr>
        <a:xfrm>
          <a:off x="17106900" y="1057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126492</xdr:rowOff>
    </xdr:from>
    <xdr:to>
      <xdr:col>77</xdr:col>
      <xdr:colOff>95250</xdr:colOff>
      <xdr:row>62</xdr:row>
      <xdr:rowOff>56642</xdr:rowOff>
    </xdr:to>
    <xdr:sp macro="" textlink="">
      <xdr:nvSpPr>
        <xdr:cNvPr id="339" name="楕円 338"/>
        <xdr:cNvSpPr/>
      </xdr:nvSpPr>
      <xdr:spPr>
        <a:xfrm>
          <a:off x="16129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41419</xdr:rowOff>
    </xdr:from>
    <xdr:ext cx="736600" cy="259045"/>
    <xdr:sp macro="" textlink="">
      <xdr:nvSpPr>
        <xdr:cNvPr id="340" name="テキスト ボックス 339"/>
        <xdr:cNvSpPr txBox="1"/>
      </xdr:nvSpPr>
      <xdr:spPr>
        <a:xfrm>
          <a:off x="15798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112014</xdr:rowOff>
    </xdr:from>
    <xdr:to>
      <xdr:col>73</xdr:col>
      <xdr:colOff>44450</xdr:colOff>
      <xdr:row>62</xdr:row>
      <xdr:rowOff>42164</xdr:rowOff>
    </xdr:to>
    <xdr:sp macro="" textlink="">
      <xdr:nvSpPr>
        <xdr:cNvPr id="341" name="楕円 340"/>
        <xdr:cNvSpPr/>
      </xdr:nvSpPr>
      <xdr:spPr>
        <a:xfrm>
          <a:off x="15240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26941</xdr:rowOff>
    </xdr:from>
    <xdr:ext cx="762000" cy="259045"/>
    <xdr:sp macro="" textlink="">
      <xdr:nvSpPr>
        <xdr:cNvPr id="342" name="テキスト ボックス 341"/>
        <xdr:cNvSpPr txBox="1"/>
      </xdr:nvSpPr>
      <xdr:spPr>
        <a:xfrm>
          <a:off x="14909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79439</xdr:rowOff>
    </xdr:from>
    <xdr:to>
      <xdr:col>68</xdr:col>
      <xdr:colOff>203200</xdr:colOff>
      <xdr:row>62</xdr:row>
      <xdr:rowOff>9589</xdr:rowOff>
    </xdr:to>
    <xdr:sp macro="" textlink="">
      <xdr:nvSpPr>
        <xdr:cNvPr id="343" name="楕円 342"/>
        <xdr:cNvSpPr/>
      </xdr:nvSpPr>
      <xdr:spPr>
        <a:xfrm>
          <a:off x="14351000" y="105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19766</xdr:rowOff>
    </xdr:from>
    <xdr:ext cx="762000" cy="259045"/>
    <xdr:sp macro="" textlink="">
      <xdr:nvSpPr>
        <xdr:cNvPr id="344" name="テキスト ボックス 343"/>
        <xdr:cNvSpPr txBox="1"/>
      </xdr:nvSpPr>
      <xdr:spPr>
        <a:xfrm>
          <a:off x="14020800" y="1030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52654</xdr:rowOff>
    </xdr:from>
    <xdr:to>
      <xdr:col>64</xdr:col>
      <xdr:colOff>152400</xdr:colOff>
      <xdr:row>61</xdr:row>
      <xdr:rowOff>154254</xdr:rowOff>
    </xdr:to>
    <xdr:sp macro="" textlink="">
      <xdr:nvSpPr>
        <xdr:cNvPr id="345" name="楕円 344"/>
        <xdr:cNvSpPr/>
      </xdr:nvSpPr>
      <xdr:spPr>
        <a:xfrm>
          <a:off x="13462000" y="105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164431</xdr:rowOff>
    </xdr:from>
    <xdr:ext cx="762000" cy="259045"/>
    <xdr:sp macro="" textlink="">
      <xdr:nvSpPr>
        <xdr:cNvPr id="346" name="テキスト ボックス 345"/>
        <xdr:cNvSpPr txBox="1"/>
      </xdr:nvSpPr>
      <xdr:spPr>
        <a:xfrm>
          <a:off x="13131800" y="1027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類似団体平均とほぼ同水準となっているが、現在の推計では令和８年度に実質公債費比率のピークを迎えることを想定している。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今後とも、地方債の新規発行は交付税措置のある有利なものに限定し、最小限とすることで、更なる上昇を極力抑制することとする。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156633</xdr:rowOff>
    </xdr:to>
    <xdr:cxnSp macro="">
      <xdr:nvCxnSpPr>
        <xdr:cNvPr id="379" name="直線コネクタ 378"/>
        <xdr:cNvCxnSpPr/>
      </xdr:nvCxnSpPr>
      <xdr:spPr>
        <a:xfrm>
          <a:off x="16179800" y="711369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84244</xdr:rowOff>
    </xdr:to>
    <xdr:cxnSp macro="">
      <xdr:nvCxnSpPr>
        <xdr:cNvPr id="382" name="直線コネクタ 381"/>
        <xdr:cNvCxnSpPr/>
      </xdr:nvCxnSpPr>
      <xdr:spPr>
        <a:xfrm>
          <a:off x="15290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19896</xdr:rowOff>
    </xdr:to>
    <xdr:cxnSp macro="">
      <xdr:nvCxnSpPr>
        <xdr:cNvPr id="385" name="直線コネクタ 384"/>
        <xdr:cNvCxnSpPr/>
      </xdr:nvCxnSpPr>
      <xdr:spPr>
        <a:xfrm>
          <a:off x="14401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135044</xdr:rowOff>
    </xdr:to>
    <xdr:cxnSp macro="">
      <xdr:nvCxnSpPr>
        <xdr:cNvPr id="388" name="直線コネクタ 387"/>
        <xdr:cNvCxnSpPr/>
      </xdr:nvCxnSpPr>
      <xdr:spPr>
        <a:xfrm>
          <a:off x="13512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0" name="楕円 399"/>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1" name="テキスト ボックス 400"/>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2" name="楕円 401"/>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3" name="テキスト ボックス 402"/>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4" name="楕円 403"/>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5" name="テキスト ボックス 404"/>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地方債借入れにおける将来負担比率は発生していない。その主たる要因は充当可能基金の残額が増加しているためである。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今後も地方債の新規発行は必要最低限にとどめ、行財政運営の効率化を図り財政の健全化に努める。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4,964
4,820
694.23
10,904,484
10,361,087
506,636
4,038,759
10,580,542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ポイント高い水準にある。認定こども園の園児の増加に伴い職員数が増員されていることが主な要因となっている。今後も業務に支障をきたさない範囲で適正な定数管理に努める。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38</xdr:row>
      <xdr:rowOff>62992</xdr:rowOff>
    </xdr:to>
    <xdr:cxnSp macro="">
      <xdr:nvCxnSpPr>
        <xdr:cNvPr id="64" name="直線コネクタ 63"/>
        <xdr:cNvCxnSpPr/>
      </xdr:nvCxnSpPr>
      <xdr:spPr>
        <a:xfrm>
          <a:off x="3987800" y="64089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65278</xdr:rowOff>
    </xdr:to>
    <xdr:cxnSp macro="">
      <xdr:nvCxnSpPr>
        <xdr:cNvPr id="67" name="直線コネクタ 66"/>
        <xdr:cNvCxnSpPr/>
      </xdr:nvCxnSpPr>
      <xdr:spPr>
        <a:xfrm>
          <a:off x="3098800" y="6308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136144</xdr:rowOff>
    </xdr:to>
    <xdr:cxnSp macro="">
      <xdr:nvCxnSpPr>
        <xdr:cNvPr id="70" name="直線コネクタ 69"/>
        <xdr:cNvCxnSpPr/>
      </xdr:nvCxnSpPr>
      <xdr:spPr>
        <a:xfrm>
          <a:off x="2209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90424</xdr:rowOff>
    </xdr:to>
    <xdr:cxnSp macro="">
      <xdr:nvCxnSpPr>
        <xdr:cNvPr id="73" name="直線コネクタ 72"/>
        <xdr:cNvCxnSpPr/>
      </xdr:nvCxnSpPr>
      <xdr:spPr>
        <a:xfrm>
          <a:off x="1320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xdr:rowOff>
    </xdr:from>
    <xdr:to>
      <xdr:col>24</xdr:col>
      <xdr:colOff>76200</xdr:colOff>
      <xdr:row>38</xdr:row>
      <xdr:rowOff>113792</xdr:rowOff>
    </xdr:to>
    <xdr:sp macro="" textlink="">
      <xdr:nvSpPr>
        <xdr:cNvPr id="83" name="楕円 82"/>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155719</xdr:rowOff>
    </xdr:from>
    <xdr:ext cx="762000" cy="259045"/>
    <xdr:sp macro="" textlink="">
      <xdr:nvSpPr>
        <xdr:cNvPr id="84" name="人件費該当値テキスト"/>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ポイント高い数値となっている。主な要因は増加するふるさと納税寄付金に伴い多額の経費が発生しているためである。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18</xdr:row>
      <xdr:rowOff>72136</xdr:rowOff>
    </xdr:to>
    <xdr:cxnSp macro="">
      <xdr:nvCxnSpPr>
        <xdr:cNvPr id="122" name="直線コネクタ 121"/>
        <xdr:cNvCxnSpPr/>
      </xdr:nvCxnSpPr>
      <xdr:spPr>
        <a:xfrm flipV="1">
          <a:off x="15671800" y="292963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72136</xdr:rowOff>
    </xdr:to>
    <xdr:cxnSp macro="">
      <xdr:nvCxnSpPr>
        <xdr:cNvPr id="125" name="直線コネクタ 124"/>
        <xdr:cNvCxnSpPr/>
      </xdr:nvCxnSpPr>
      <xdr:spPr>
        <a:xfrm>
          <a:off x="14782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44704</xdr:rowOff>
    </xdr:to>
    <xdr:cxnSp macro="">
      <xdr:nvCxnSpPr>
        <xdr:cNvPr id="128" name="直線コネクタ 127"/>
        <xdr:cNvCxnSpPr/>
      </xdr:nvCxnSpPr>
      <xdr:spPr>
        <a:xfrm>
          <a:off x="13893800" y="3126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40132</xdr:rowOff>
    </xdr:to>
    <xdr:cxnSp macro="">
      <xdr:nvCxnSpPr>
        <xdr:cNvPr id="131" name="直線コネクタ 130"/>
        <xdr:cNvCxnSpPr/>
      </xdr:nvCxnSpPr>
      <xdr:spPr>
        <a:xfrm>
          <a:off x="13004800" y="3066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3" name="楕円 142"/>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4" name="テキスト ボックス 143"/>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5" name="楕円 144"/>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6" name="テキスト ボックス 145"/>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7" name="楕円 146"/>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48" name="テキスト ボックス 147"/>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49" name="楕円 148"/>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0" name="テキスト ボックス 149"/>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ポイント低い水準にあり、また昨年度と比較すると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ポイントの減となっている。これは、扶助費の経常費決算額が令和元年度とほぼ同額となるが、全体予算の決算額が減少しているためである。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165100</xdr:rowOff>
    </xdr:to>
    <xdr:cxnSp macro="">
      <xdr:nvCxnSpPr>
        <xdr:cNvPr id="182" name="直線コネクタ 181"/>
        <xdr:cNvCxnSpPr/>
      </xdr:nvCxnSpPr>
      <xdr:spPr>
        <a:xfrm flipV="1">
          <a:off x="3987800" y="9461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5" name="直線コネクタ 184"/>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88" name="直線コネクタ 187"/>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69850</xdr:rowOff>
    </xdr:to>
    <xdr:cxnSp macro="">
      <xdr:nvCxnSpPr>
        <xdr:cNvPr id="191" name="直線コネクタ 190"/>
        <xdr:cNvCxnSpPr/>
      </xdr:nvCxnSpPr>
      <xdr:spPr>
        <a:xfrm flipV="1">
          <a:off x="1320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4" name="テキスト ボックス 20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5" name="楕円 20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6" name="テキスト ボックス 20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9" name="楕円 20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0" name="テキスト ボックス 20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類似団体平均を上回っている主な要因は公営企業会計等への操出金の一般財源等の充当額が増加していることなどである。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2" name="直線コネクタ 241"/>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161290</xdr:rowOff>
    </xdr:to>
    <xdr:cxnSp macro="">
      <xdr:nvCxnSpPr>
        <xdr:cNvPr id="245" name="直線コネクタ 244"/>
        <xdr:cNvCxnSpPr/>
      </xdr:nvCxnSpPr>
      <xdr:spPr>
        <a:xfrm>
          <a:off x="14782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27940</xdr:rowOff>
    </xdr:to>
    <xdr:cxnSp macro="">
      <xdr:nvCxnSpPr>
        <xdr:cNvPr id="248" name="直線コネクタ 247"/>
        <xdr:cNvCxnSpPr/>
      </xdr:nvCxnSpPr>
      <xdr:spPr>
        <a:xfrm flipV="1">
          <a:off x="13893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149860</xdr:rowOff>
    </xdr:from>
    <xdr:to>
      <xdr:col>69</xdr:col>
      <xdr:colOff>92075</xdr:colOff>
      <xdr:row>56</xdr:row>
      <xdr:rowOff>27940</xdr:rowOff>
    </xdr:to>
    <xdr:cxnSp macro="">
      <xdr:nvCxnSpPr>
        <xdr:cNvPr id="251" name="直線コネクタ 250"/>
        <xdr:cNvCxnSpPr/>
      </xdr:nvCxnSpPr>
      <xdr:spPr>
        <a:xfrm>
          <a:off x="13004800" y="95796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1" name="楕円 260"/>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2" name="その他該当値テキスト"/>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4" name="テキスト ボックス 263"/>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5" name="楕円 264"/>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17797</xdr:rowOff>
    </xdr:from>
    <xdr:ext cx="762000" cy="259045"/>
    <xdr:sp macro="" textlink="">
      <xdr:nvSpPr>
        <xdr:cNvPr id="266" name="テキスト ボックス 265"/>
        <xdr:cNvSpPr txBox="1"/>
      </xdr:nvSpPr>
      <xdr:spPr>
        <a:xfrm>
          <a:off x="14401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67" name="楕円 266"/>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8" name="テキスト ボックス 26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99060</xdr:rowOff>
    </xdr:from>
    <xdr:to>
      <xdr:col>65</xdr:col>
      <xdr:colOff>53975</xdr:colOff>
      <xdr:row>56</xdr:row>
      <xdr:rowOff>29210</xdr:rowOff>
    </xdr:to>
    <xdr:sp macro="" textlink="">
      <xdr:nvSpPr>
        <xdr:cNvPr id="269" name="楕円 268"/>
        <xdr:cNvSpPr/>
      </xdr:nvSpPr>
      <xdr:spPr>
        <a:xfrm>
          <a:off x="12954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13987</xdr:rowOff>
    </xdr:from>
    <xdr:ext cx="762000" cy="259045"/>
    <xdr:sp macro="" textlink="">
      <xdr:nvSpPr>
        <xdr:cNvPr id="270" name="テキスト ボックス 269"/>
        <xdr:cNvSpPr txBox="1"/>
      </xdr:nvSpPr>
      <xdr:spPr>
        <a:xfrm>
          <a:off x="12623800" y="961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類似団体平均と比較し高い数値となっているが、法人等各種団体への補助金が多額になっているためである。今後は、必要性の低い補助金は見直しを行っていく。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117856</xdr:rowOff>
    </xdr:to>
    <xdr:cxnSp macro="">
      <xdr:nvCxnSpPr>
        <xdr:cNvPr id="300" name="直線コネクタ 299"/>
        <xdr:cNvCxnSpPr/>
      </xdr:nvCxnSpPr>
      <xdr:spPr>
        <a:xfrm flipV="1">
          <a:off x="15671800" y="62169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117856</xdr:rowOff>
    </xdr:to>
    <xdr:cxnSp macro="">
      <xdr:nvCxnSpPr>
        <xdr:cNvPr id="303" name="直線コネクタ 302"/>
        <xdr:cNvCxnSpPr/>
      </xdr:nvCxnSpPr>
      <xdr:spPr>
        <a:xfrm>
          <a:off x="14782800" y="6194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49276</xdr:rowOff>
    </xdr:to>
    <xdr:cxnSp macro="">
      <xdr:nvCxnSpPr>
        <xdr:cNvPr id="306" name="直線コネクタ 305"/>
        <xdr:cNvCxnSpPr/>
      </xdr:nvCxnSpPr>
      <xdr:spPr>
        <a:xfrm flipV="1">
          <a:off x="13893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09" name="直線コネクタ 308"/>
        <xdr:cNvCxnSpPr/>
      </xdr:nvCxnSpPr>
      <xdr:spPr>
        <a:xfrm flipV="1">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9" name="楕円 318"/>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0"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1" name="楕円 320"/>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2" name="テキスト ボックス 321"/>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ポイント高い数値となっている。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これまで必要な事業の財源として交付税措置のある有利な地方債を選択してきたためである。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今後も地方債の新規発行は必要最低限に抑制し、将来の健全な財政運営を図るため計画的に行っていく。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123189</xdr:rowOff>
    </xdr:to>
    <xdr:cxnSp macro="">
      <xdr:nvCxnSpPr>
        <xdr:cNvPr id="360" name="直線コネクタ 359"/>
        <xdr:cNvCxnSpPr/>
      </xdr:nvCxnSpPr>
      <xdr:spPr>
        <a:xfrm>
          <a:off x="3987800" y="132410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39370</xdr:rowOff>
    </xdr:to>
    <xdr:cxnSp macro="">
      <xdr:nvCxnSpPr>
        <xdr:cNvPr id="363" name="直線コネクタ 362"/>
        <xdr:cNvCxnSpPr/>
      </xdr:nvCxnSpPr>
      <xdr:spPr>
        <a:xfrm>
          <a:off x="3098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77</xdr:row>
      <xdr:rowOff>20320</xdr:rowOff>
    </xdr:to>
    <xdr:cxnSp macro="">
      <xdr:nvCxnSpPr>
        <xdr:cNvPr id="366" name="直線コネクタ 365"/>
        <xdr:cNvCxnSpPr/>
      </xdr:nvCxnSpPr>
      <xdr:spPr>
        <a:xfrm>
          <a:off x="2209800" y="13130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134620</xdr:rowOff>
    </xdr:to>
    <xdr:cxnSp macro="">
      <xdr:nvCxnSpPr>
        <xdr:cNvPr id="369" name="直線コネクタ 368"/>
        <xdr:cNvCxnSpPr/>
      </xdr:nvCxnSpPr>
      <xdr:spPr>
        <a:xfrm flipV="1">
          <a:off x="1320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9" name="楕円 378"/>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0"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1" name="楕円 380"/>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2" name="テキスト ボックス 381"/>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3" name="楕円 382"/>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4" name="テキスト ボックス 383"/>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5" name="楕円 384"/>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6" name="テキスト ボックス 385"/>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7" name="楕円 386"/>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8" name="テキスト ボックス 387"/>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類似団体平均を上回っており、ふるさと納税寄付金に係る物件費の高い割合が要因となっている。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29029</xdr:rowOff>
    </xdr:from>
    <xdr:to>
      <xdr:col>82</xdr:col>
      <xdr:colOff>107950</xdr:colOff>
      <xdr:row>77</xdr:row>
      <xdr:rowOff>4536</xdr:rowOff>
    </xdr:to>
    <xdr:cxnSp macro="">
      <xdr:nvCxnSpPr>
        <xdr:cNvPr id="423" name="直線コネクタ 422"/>
        <xdr:cNvCxnSpPr/>
      </xdr:nvCxnSpPr>
      <xdr:spPr>
        <a:xfrm flipV="1">
          <a:off x="15671800" y="13059229"/>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xdr:rowOff>
    </xdr:from>
    <xdr:to>
      <xdr:col>78</xdr:col>
      <xdr:colOff>69850</xdr:colOff>
      <xdr:row>77</xdr:row>
      <xdr:rowOff>4536</xdr:rowOff>
    </xdr:to>
    <xdr:cxnSp macro="">
      <xdr:nvCxnSpPr>
        <xdr:cNvPr id="426" name="直線コネクタ 425"/>
        <xdr:cNvCxnSpPr/>
      </xdr:nvCxnSpPr>
      <xdr:spPr>
        <a:xfrm>
          <a:off x="14782800" y="13033102"/>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xdr:rowOff>
    </xdr:from>
    <xdr:to>
      <xdr:col>73</xdr:col>
      <xdr:colOff>180975</xdr:colOff>
      <xdr:row>76</xdr:row>
      <xdr:rowOff>29029</xdr:rowOff>
    </xdr:to>
    <xdr:cxnSp macro="">
      <xdr:nvCxnSpPr>
        <xdr:cNvPr id="429" name="直線コネクタ 428"/>
        <xdr:cNvCxnSpPr/>
      </xdr:nvCxnSpPr>
      <xdr:spPr>
        <a:xfrm flipV="1">
          <a:off x="13893800" y="130331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112304</xdr:rowOff>
    </xdr:from>
    <xdr:to>
      <xdr:col>69</xdr:col>
      <xdr:colOff>92075</xdr:colOff>
      <xdr:row>76</xdr:row>
      <xdr:rowOff>29029</xdr:rowOff>
    </xdr:to>
    <xdr:cxnSp macro="">
      <xdr:nvCxnSpPr>
        <xdr:cNvPr id="432" name="直線コネクタ 431"/>
        <xdr:cNvCxnSpPr/>
      </xdr:nvCxnSpPr>
      <xdr:spPr>
        <a:xfrm>
          <a:off x="13004800" y="1297105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149679</xdr:rowOff>
    </xdr:from>
    <xdr:to>
      <xdr:col>82</xdr:col>
      <xdr:colOff>158750</xdr:colOff>
      <xdr:row>76</xdr:row>
      <xdr:rowOff>79829</xdr:rowOff>
    </xdr:to>
    <xdr:sp macro="" textlink="">
      <xdr:nvSpPr>
        <xdr:cNvPr id="442" name="楕円 441"/>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121756</xdr:rowOff>
    </xdr:from>
    <xdr:ext cx="762000" cy="259045"/>
    <xdr:sp macro="" textlink="">
      <xdr:nvSpPr>
        <xdr:cNvPr id="443" name="公債費以外該当値テキスト"/>
        <xdr:cNvSpPr txBox="1"/>
      </xdr:nvSpPr>
      <xdr:spPr>
        <a:xfrm>
          <a:off x="165989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125186</xdr:rowOff>
    </xdr:from>
    <xdr:to>
      <xdr:col>78</xdr:col>
      <xdr:colOff>120650</xdr:colOff>
      <xdr:row>77</xdr:row>
      <xdr:rowOff>55336</xdr:rowOff>
    </xdr:to>
    <xdr:sp macro="" textlink="">
      <xdr:nvSpPr>
        <xdr:cNvPr id="444" name="楕円 443"/>
        <xdr:cNvSpPr/>
      </xdr:nvSpPr>
      <xdr:spPr>
        <a:xfrm>
          <a:off x="15621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40113</xdr:rowOff>
    </xdr:from>
    <xdr:ext cx="736600" cy="259045"/>
    <xdr:sp macro="" textlink="">
      <xdr:nvSpPr>
        <xdr:cNvPr id="445" name="テキスト ボックス 444"/>
        <xdr:cNvSpPr txBox="1"/>
      </xdr:nvSpPr>
      <xdr:spPr>
        <a:xfrm>
          <a:off x="15290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123553</xdr:rowOff>
    </xdr:from>
    <xdr:to>
      <xdr:col>74</xdr:col>
      <xdr:colOff>31750</xdr:colOff>
      <xdr:row>76</xdr:row>
      <xdr:rowOff>53702</xdr:rowOff>
    </xdr:to>
    <xdr:sp macro="" textlink="">
      <xdr:nvSpPr>
        <xdr:cNvPr id="446" name="楕円 445"/>
        <xdr:cNvSpPr/>
      </xdr:nvSpPr>
      <xdr:spPr>
        <a:xfrm>
          <a:off x="14732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38479</xdr:rowOff>
    </xdr:from>
    <xdr:ext cx="762000" cy="259045"/>
    <xdr:sp macro="" textlink="">
      <xdr:nvSpPr>
        <xdr:cNvPr id="447" name="テキスト ボックス 446"/>
        <xdr:cNvSpPr txBox="1"/>
      </xdr:nvSpPr>
      <xdr:spPr>
        <a:xfrm>
          <a:off x="14401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48" name="楕円 447"/>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64606</xdr:rowOff>
    </xdr:from>
    <xdr:ext cx="762000" cy="259045"/>
    <xdr:sp macro="" textlink="">
      <xdr:nvSpPr>
        <xdr:cNvPr id="449" name="テキスト ボックス 448"/>
        <xdr:cNvSpPr txBox="1"/>
      </xdr:nvSpPr>
      <xdr:spPr>
        <a:xfrm>
          <a:off x="13512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61504</xdr:rowOff>
    </xdr:from>
    <xdr:to>
      <xdr:col>65</xdr:col>
      <xdr:colOff>53975</xdr:colOff>
      <xdr:row>75</xdr:row>
      <xdr:rowOff>163103</xdr:rowOff>
    </xdr:to>
    <xdr:sp macro="" textlink="">
      <xdr:nvSpPr>
        <xdr:cNvPr id="450" name="楕円 449"/>
        <xdr:cNvSpPr/>
      </xdr:nvSpPr>
      <xdr:spPr>
        <a:xfrm>
          <a:off x="12954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147882</xdr:rowOff>
    </xdr:from>
    <xdr:ext cx="762000" cy="259045"/>
    <xdr:sp macro="" textlink="">
      <xdr:nvSpPr>
        <xdr:cNvPr id="451" name="テキスト ボックス 450"/>
        <xdr:cNvSpPr txBox="1"/>
      </xdr:nvSpPr>
      <xdr:spPr>
        <a:xfrm>
          <a:off x="12623800" y="13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4648</xdr:rowOff>
    </xdr:from>
    <xdr:to>
      <xdr:col>29</xdr:col>
      <xdr:colOff>127000</xdr:colOff>
      <xdr:row>17</xdr:row>
      <xdr:rowOff>47007</xdr:rowOff>
    </xdr:to>
    <xdr:cxnSp macro="">
      <xdr:nvCxnSpPr>
        <xdr:cNvPr id="49" name="直線コネクタ 48"/>
        <xdr:cNvCxnSpPr/>
      </xdr:nvCxnSpPr>
      <xdr:spPr bwMode="auto">
        <a:xfrm flipV="1">
          <a:off x="5003800" y="2966923"/>
          <a:ext cx="647700" cy="4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47007</xdr:rowOff>
    </xdr:from>
    <xdr:to>
      <xdr:col>26</xdr:col>
      <xdr:colOff>50800</xdr:colOff>
      <xdr:row>17</xdr:row>
      <xdr:rowOff>77910</xdr:rowOff>
    </xdr:to>
    <xdr:cxnSp macro="">
      <xdr:nvCxnSpPr>
        <xdr:cNvPr id="52" name="直線コネクタ 51"/>
        <xdr:cNvCxnSpPr/>
      </xdr:nvCxnSpPr>
      <xdr:spPr bwMode="auto">
        <a:xfrm flipV="1">
          <a:off x="4305300" y="3009282"/>
          <a:ext cx="698500" cy="3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77910</xdr:rowOff>
    </xdr:from>
    <xdr:to>
      <xdr:col>22</xdr:col>
      <xdr:colOff>114300</xdr:colOff>
      <xdr:row>17</xdr:row>
      <xdr:rowOff>90877</xdr:rowOff>
    </xdr:to>
    <xdr:cxnSp macro="">
      <xdr:nvCxnSpPr>
        <xdr:cNvPr id="55" name="直線コネクタ 54"/>
        <xdr:cNvCxnSpPr/>
      </xdr:nvCxnSpPr>
      <xdr:spPr bwMode="auto">
        <a:xfrm flipV="1">
          <a:off x="3606800" y="3040185"/>
          <a:ext cx="698500" cy="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90877</xdr:rowOff>
    </xdr:from>
    <xdr:to>
      <xdr:col>18</xdr:col>
      <xdr:colOff>177800</xdr:colOff>
      <xdr:row>17</xdr:row>
      <xdr:rowOff>106586</xdr:rowOff>
    </xdr:to>
    <xdr:cxnSp macro="">
      <xdr:nvCxnSpPr>
        <xdr:cNvPr id="58" name="直線コネクタ 57"/>
        <xdr:cNvCxnSpPr/>
      </xdr:nvCxnSpPr>
      <xdr:spPr bwMode="auto">
        <a:xfrm flipV="1">
          <a:off x="2908300" y="3053152"/>
          <a:ext cx="698500" cy="15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125298</xdr:rowOff>
    </xdr:from>
    <xdr:to>
      <xdr:col>29</xdr:col>
      <xdr:colOff>177800</xdr:colOff>
      <xdr:row>17</xdr:row>
      <xdr:rowOff>55448</xdr:rowOff>
    </xdr:to>
    <xdr:sp macro="" textlink="">
      <xdr:nvSpPr>
        <xdr:cNvPr id="68" name="楕円 67"/>
        <xdr:cNvSpPr/>
      </xdr:nvSpPr>
      <xdr:spPr bwMode="auto">
        <a:xfrm>
          <a:off x="5600700" y="29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141825</xdr:rowOff>
    </xdr:from>
    <xdr:ext cx="762000" cy="259045"/>
    <xdr:sp macro="" textlink="">
      <xdr:nvSpPr>
        <xdr:cNvPr id="69" name="人口1人当たり決算額の推移該当値テキスト130"/>
        <xdr:cNvSpPr txBox="1"/>
      </xdr:nvSpPr>
      <xdr:spPr>
        <a:xfrm>
          <a:off x="5740400" y="276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167657</xdr:rowOff>
    </xdr:from>
    <xdr:to>
      <xdr:col>26</xdr:col>
      <xdr:colOff>101600</xdr:colOff>
      <xdr:row>17</xdr:row>
      <xdr:rowOff>97807</xdr:rowOff>
    </xdr:to>
    <xdr:sp macro="" textlink="">
      <xdr:nvSpPr>
        <xdr:cNvPr id="70" name="楕円 69"/>
        <xdr:cNvSpPr/>
      </xdr:nvSpPr>
      <xdr:spPr bwMode="auto">
        <a:xfrm>
          <a:off x="4953000" y="295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107984</xdr:rowOff>
    </xdr:from>
    <xdr:ext cx="736600" cy="259045"/>
    <xdr:sp macro="" textlink="">
      <xdr:nvSpPr>
        <xdr:cNvPr id="71" name="テキスト ボックス 70"/>
        <xdr:cNvSpPr txBox="1"/>
      </xdr:nvSpPr>
      <xdr:spPr>
        <a:xfrm>
          <a:off x="4622800" y="272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27110</xdr:rowOff>
    </xdr:from>
    <xdr:to>
      <xdr:col>22</xdr:col>
      <xdr:colOff>165100</xdr:colOff>
      <xdr:row>17</xdr:row>
      <xdr:rowOff>128710</xdr:rowOff>
    </xdr:to>
    <xdr:sp macro="" textlink="">
      <xdr:nvSpPr>
        <xdr:cNvPr id="72" name="楕円 71"/>
        <xdr:cNvSpPr/>
      </xdr:nvSpPr>
      <xdr:spPr bwMode="auto">
        <a:xfrm>
          <a:off x="4254500" y="29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138887</xdr:rowOff>
    </xdr:from>
    <xdr:ext cx="762000" cy="259045"/>
    <xdr:sp macro="" textlink="">
      <xdr:nvSpPr>
        <xdr:cNvPr id="73" name="テキスト ボックス 72"/>
        <xdr:cNvSpPr txBox="1"/>
      </xdr:nvSpPr>
      <xdr:spPr>
        <a:xfrm>
          <a:off x="3924300" y="27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40077</xdr:rowOff>
    </xdr:from>
    <xdr:to>
      <xdr:col>19</xdr:col>
      <xdr:colOff>38100</xdr:colOff>
      <xdr:row>17</xdr:row>
      <xdr:rowOff>141677</xdr:rowOff>
    </xdr:to>
    <xdr:sp macro="" textlink="">
      <xdr:nvSpPr>
        <xdr:cNvPr id="74" name="楕円 73"/>
        <xdr:cNvSpPr/>
      </xdr:nvSpPr>
      <xdr:spPr bwMode="auto">
        <a:xfrm>
          <a:off x="3556000" y="300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151854</xdr:rowOff>
    </xdr:from>
    <xdr:ext cx="762000" cy="259045"/>
    <xdr:sp macro="" textlink="">
      <xdr:nvSpPr>
        <xdr:cNvPr id="75" name="テキスト ボックス 74"/>
        <xdr:cNvSpPr txBox="1"/>
      </xdr:nvSpPr>
      <xdr:spPr>
        <a:xfrm>
          <a:off x="3225800" y="277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55786</xdr:rowOff>
    </xdr:from>
    <xdr:to>
      <xdr:col>15</xdr:col>
      <xdr:colOff>101600</xdr:colOff>
      <xdr:row>17</xdr:row>
      <xdr:rowOff>157386</xdr:rowOff>
    </xdr:to>
    <xdr:sp macro="" textlink="">
      <xdr:nvSpPr>
        <xdr:cNvPr id="76" name="楕円 75"/>
        <xdr:cNvSpPr/>
      </xdr:nvSpPr>
      <xdr:spPr bwMode="auto">
        <a:xfrm>
          <a:off x="2857500" y="301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167563</xdr:rowOff>
    </xdr:from>
    <xdr:ext cx="762000" cy="259045"/>
    <xdr:sp macro="" textlink="">
      <xdr:nvSpPr>
        <xdr:cNvPr id="77" name="テキスト ボックス 76"/>
        <xdr:cNvSpPr txBox="1"/>
      </xdr:nvSpPr>
      <xdr:spPr>
        <a:xfrm>
          <a:off x="2527300" y="278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170861</xdr:rowOff>
    </xdr:from>
    <xdr:to>
      <xdr:col>29</xdr:col>
      <xdr:colOff>127000</xdr:colOff>
      <xdr:row>35</xdr:row>
      <xdr:rowOff>175715</xdr:rowOff>
    </xdr:to>
    <xdr:cxnSp macro="">
      <xdr:nvCxnSpPr>
        <xdr:cNvPr id="110" name="直線コネクタ 109"/>
        <xdr:cNvCxnSpPr/>
      </xdr:nvCxnSpPr>
      <xdr:spPr bwMode="auto">
        <a:xfrm flipV="1">
          <a:off x="5003800" y="6781211"/>
          <a:ext cx="647700" cy="4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155637</xdr:rowOff>
    </xdr:from>
    <xdr:ext cx="762000" cy="259045"/>
    <xdr:sp macro="" textlink="">
      <xdr:nvSpPr>
        <xdr:cNvPr id="111" name="人口1人当たり決算額の推移平均値テキスト445"/>
        <xdr:cNvSpPr txBox="1"/>
      </xdr:nvSpPr>
      <xdr:spPr>
        <a:xfrm>
          <a:off x="5740400" y="676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175715</xdr:rowOff>
    </xdr:from>
    <xdr:to>
      <xdr:col>26</xdr:col>
      <xdr:colOff>50800</xdr:colOff>
      <xdr:row>35</xdr:row>
      <xdr:rowOff>217655</xdr:rowOff>
    </xdr:to>
    <xdr:cxnSp macro="">
      <xdr:nvCxnSpPr>
        <xdr:cNvPr id="113" name="直線コネクタ 112"/>
        <xdr:cNvCxnSpPr/>
      </xdr:nvCxnSpPr>
      <xdr:spPr bwMode="auto">
        <a:xfrm flipV="1">
          <a:off x="4305300" y="6786065"/>
          <a:ext cx="698500" cy="4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217655</xdr:rowOff>
    </xdr:from>
    <xdr:to>
      <xdr:col>22</xdr:col>
      <xdr:colOff>114300</xdr:colOff>
      <xdr:row>35</xdr:row>
      <xdr:rowOff>315938</xdr:rowOff>
    </xdr:to>
    <xdr:cxnSp macro="">
      <xdr:nvCxnSpPr>
        <xdr:cNvPr id="116" name="直線コネクタ 115"/>
        <xdr:cNvCxnSpPr/>
      </xdr:nvCxnSpPr>
      <xdr:spPr bwMode="auto">
        <a:xfrm flipV="1">
          <a:off x="3606800" y="6828005"/>
          <a:ext cx="698500" cy="9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295981</xdr:rowOff>
    </xdr:from>
    <xdr:to>
      <xdr:col>18</xdr:col>
      <xdr:colOff>177800</xdr:colOff>
      <xdr:row>35</xdr:row>
      <xdr:rowOff>315938</xdr:rowOff>
    </xdr:to>
    <xdr:cxnSp macro="">
      <xdr:nvCxnSpPr>
        <xdr:cNvPr id="119" name="直線コネクタ 118"/>
        <xdr:cNvCxnSpPr/>
      </xdr:nvCxnSpPr>
      <xdr:spPr bwMode="auto">
        <a:xfrm>
          <a:off x="2908300" y="6906331"/>
          <a:ext cx="698500" cy="1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120061</xdr:rowOff>
    </xdr:from>
    <xdr:to>
      <xdr:col>29</xdr:col>
      <xdr:colOff>177800</xdr:colOff>
      <xdr:row>35</xdr:row>
      <xdr:rowOff>221661</xdr:rowOff>
    </xdr:to>
    <xdr:sp macro="" textlink="">
      <xdr:nvSpPr>
        <xdr:cNvPr id="129" name="楕円 128"/>
        <xdr:cNvSpPr/>
      </xdr:nvSpPr>
      <xdr:spPr bwMode="auto">
        <a:xfrm>
          <a:off x="5600700" y="673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308038</xdr:rowOff>
    </xdr:from>
    <xdr:ext cx="762000" cy="259045"/>
    <xdr:sp macro="" textlink="">
      <xdr:nvSpPr>
        <xdr:cNvPr id="130" name="人口1人当たり決算額の推移該当値テキスト445"/>
        <xdr:cNvSpPr txBox="1"/>
      </xdr:nvSpPr>
      <xdr:spPr>
        <a:xfrm>
          <a:off x="5740400" y="657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124915</xdr:rowOff>
    </xdr:from>
    <xdr:to>
      <xdr:col>26</xdr:col>
      <xdr:colOff>101600</xdr:colOff>
      <xdr:row>35</xdr:row>
      <xdr:rowOff>226515</xdr:rowOff>
    </xdr:to>
    <xdr:sp macro="" textlink="">
      <xdr:nvSpPr>
        <xdr:cNvPr id="131" name="楕円 130"/>
        <xdr:cNvSpPr/>
      </xdr:nvSpPr>
      <xdr:spPr bwMode="auto">
        <a:xfrm>
          <a:off x="4953000" y="673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236692</xdr:rowOff>
    </xdr:from>
    <xdr:ext cx="736600" cy="259045"/>
    <xdr:sp macro="" textlink="">
      <xdr:nvSpPr>
        <xdr:cNvPr id="132" name="テキスト ボックス 131"/>
        <xdr:cNvSpPr txBox="1"/>
      </xdr:nvSpPr>
      <xdr:spPr>
        <a:xfrm>
          <a:off x="4622800" y="650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166855</xdr:rowOff>
    </xdr:from>
    <xdr:to>
      <xdr:col>22</xdr:col>
      <xdr:colOff>165100</xdr:colOff>
      <xdr:row>35</xdr:row>
      <xdr:rowOff>268455</xdr:rowOff>
    </xdr:to>
    <xdr:sp macro="" textlink="">
      <xdr:nvSpPr>
        <xdr:cNvPr id="133" name="楕円 132"/>
        <xdr:cNvSpPr/>
      </xdr:nvSpPr>
      <xdr:spPr bwMode="auto">
        <a:xfrm>
          <a:off x="4254500" y="677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278632</xdr:rowOff>
    </xdr:from>
    <xdr:ext cx="762000" cy="259045"/>
    <xdr:sp macro="" textlink="">
      <xdr:nvSpPr>
        <xdr:cNvPr id="134" name="テキスト ボックス 133"/>
        <xdr:cNvSpPr txBox="1"/>
      </xdr:nvSpPr>
      <xdr:spPr>
        <a:xfrm>
          <a:off x="3924300" y="654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265138</xdr:rowOff>
    </xdr:from>
    <xdr:to>
      <xdr:col>19</xdr:col>
      <xdr:colOff>38100</xdr:colOff>
      <xdr:row>36</xdr:row>
      <xdr:rowOff>23838</xdr:rowOff>
    </xdr:to>
    <xdr:sp macro="" textlink="">
      <xdr:nvSpPr>
        <xdr:cNvPr id="135" name="楕円 134"/>
        <xdr:cNvSpPr/>
      </xdr:nvSpPr>
      <xdr:spPr bwMode="auto">
        <a:xfrm>
          <a:off x="3556000" y="687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8615</xdr:rowOff>
    </xdr:from>
    <xdr:ext cx="762000" cy="259045"/>
    <xdr:sp macro="" textlink="">
      <xdr:nvSpPr>
        <xdr:cNvPr id="136" name="テキスト ボックス 135"/>
        <xdr:cNvSpPr txBox="1"/>
      </xdr:nvSpPr>
      <xdr:spPr>
        <a:xfrm>
          <a:off x="3225800" y="696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245181</xdr:rowOff>
    </xdr:from>
    <xdr:to>
      <xdr:col>15</xdr:col>
      <xdr:colOff>101600</xdr:colOff>
      <xdr:row>36</xdr:row>
      <xdr:rowOff>3881</xdr:rowOff>
    </xdr:to>
    <xdr:sp macro="" textlink="">
      <xdr:nvSpPr>
        <xdr:cNvPr id="137" name="楕円 136"/>
        <xdr:cNvSpPr/>
      </xdr:nvSpPr>
      <xdr:spPr bwMode="auto">
        <a:xfrm>
          <a:off x="2857500" y="685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331558</xdr:rowOff>
    </xdr:from>
    <xdr:ext cx="762000" cy="259045"/>
    <xdr:sp macro="" textlink="">
      <xdr:nvSpPr>
        <xdr:cNvPr id="138" name="テキスト ボックス 137"/>
        <xdr:cNvSpPr txBox="1"/>
      </xdr:nvSpPr>
      <xdr:spPr>
        <a:xfrm>
          <a:off x="2527300" y="694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4,964
4,820
694.23
10,904,484
10,361,087
506,636
4,038,759
10,580,542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21561</xdr:rowOff>
    </xdr:from>
    <xdr:to>
      <xdr:col>24</xdr:col>
      <xdr:colOff>63500</xdr:colOff>
      <xdr:row>37</xdr:row>
      <xdr:rowOff>2140</xdr:rowOff>
    </xdr:to>
    <xdr:cxnSp macro="">
      <xdr:nvCxnSpPr>
        <xdr:cNvPr id="60" name="直線コネクタ 59"/>
        <xdr:cNvCxnSpPr/>
      </xdr:nvCxnSpPr>
      <xdr:spPr>
        <a:xfrm flipV="1">
          <a:off x="3797300" y="6193761"/>
          <a:ext cx="838200" cy="1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2140</xdr:rowOff>
    </xdr:from>
    <xdr:to>
      <xdr:col>19</xdr:col>
      <xdr:colOff>177800</xdr:colOff>
      <xdr:row>37</xdr:row>
      <xdr:rowOff>35965</xdr:rowOff>
    </xdr:to>
    <xdr:cxnSp macro="">
      <xdr:nvCxnSpPr>
        <xdr:cNvPr id="63" name="直線コネクタ 62"/>
        <xdr:cNvCxnSpPr/>
      </xdr:nvCxnSpPr>
      <xdr:spPr>
        <a:xfrm flipV="1">
          <a:off x="2908300" y="6345790"/>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35965</xdr:rowOff>
    </xdr:from>
    <xdr:to>
      <xdr:col>15</xdr:col>
      <xdr:colOff>50800</xdr:colOff>
      <xdr:row>37</xdr:row>
      <xdr:rowOff>54228</xdr:rowOff>
    </xdr:to>
    <xdr:cxnSp macro="">
      <xdr:nvCxnSpPr>
        <xdr:cNvPr id="66" name="直線コネクタ 65"/>
        <xdr:cNvCxnSpPr/>
      </xdr:nvCxnSpPr>
      <xdr:spPr>
        <a:xfrm flipV="1">
          <a:off x="2019300" y="6379615"/>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54228</xdr:rowOff>
    </xdr:from>
    <xdr:to>
      <xdr:col>10</xdr:col>
      <xdr:colOff>114300</xdr:colOff>
      <xdr:row>37</xdr:row>
      <xdr:rowOff>56871</xdr:rowOff>
    </xdr:to>
    <xdr:cxnSp macro="">
      <xdr:nvCxnSpPr>
        <xdr:cNvPr id="69" name="直線コネクタ 68"/>
        <xdr:cNvCxnSpPr/>
      </xdr:nvCxnSpPr>
      <xdr:spPr>
        <a:xfrm flipV="1">
          <a:off x="1130300" y="639787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142211</xdr:rowOff>
    </xdr:from>
    <xdr:to>
      <xdr:col>24</xdr:col>
      <xdr:colOff>114300</xdr:colOff>
      <xdr:row>36</xdr:row>
      <xdr:rowOff>72361</xdr:rowOff>
    </xdr:to>
    <xdr:sp macro="" textlink="">
      <xdr:nvSpPr>
        <xdr:cNvPr id="79" name="楕円 78"/>
        <xdr:cNvSpPr/>
      </xdr:nvSpPr>
      <xdr:spPr>
        <a:xfrm>
          <a:off x="45847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165088</xdr:rowOff>
    </xdr:from>
    <xdr:ext cx="599010" cy="259045"/>
    <xdr:sp macro="" textlink="">
      <xdr:nvSpPr>
        <xdr:cNvPr id="80" name="人件費該当値テキスト"/>
        <xdr:cNvSpPr txBox="1"/>
      </xdr:nvSpPr>
      <xdr:spPr>
        <a:xfrm>
          <a:off x="4686300" y="599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122790</xdr:rowOff>
    </xdr:from>
    <xdr:to>
      <xdr:col>20</xdr:col>
      <xdr:colOff>38100</xdr:colOff>
      <xdr:row>37</xdr:row>
      <xdr:rowOff>52940</xdr:rowOff>
    </xdr:to>
    <xdr:sp macro="" textlink="">
      <xdr:nvSpPr>
        <xdr:cNvPr id="81" name="楕円 80"/>
        <xdr:cNvSpPr/>
      </xdr:nvSpPr>
      <xdr:spPr>
        <a:xfrm>
          <a:off x="37465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69467</xdr:rowOff>
    </xdr:from>
    <xdr:ext cx="599010" cy="259045"/>
    <xdr:sp macro="" textlink="">
      <xdr:nvSpPr>
        <xdr:cNvPr id="82" name="テキスト ボックス 81"/>
        <xdr:cNvSpPr txBox="1"/>
      </xdr:nvSpPr>
      <xdr:spPr>
        <a:xfrm>
          <a:off x="3497795" y="607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156615</xdr:rowOff>
    </xdr:from>
    <xdr:to>
      <xdr:col>15</xdr:col>
      <xdr:colOff>101600</xdr:colOff>
      <xdr:row>37</xdr:row>
      <xdr:rowOff>86765</xdr:rowOff>
    </xdr:to>
    <xdr:sp macro="" textlink="">
      <xdr:nvSpPr>
        <xdr:cNvPr id="83" name="楕円 82"/>
        <xdr:cNvSpPr/>
      </xdr:nvSpPr>
      <xdr:spPr>
        <a:xfrm>
          <a:off x="2857500" y="63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77892</xdr:rowOff>
    </xdr:from>
    <xdr:ext cx="599010" cy="259045"/>
    <xdr:sp macro="" textlink="">
      <xdr:nvSpPr>
        <xdr:cNvPr id="84" name="テキスト ボックス 83"/>
        <xdr:cNvSpPr txBox="1"/>
      </xdr:nvSpPr>
      <xdr:spPr>
        <a:xfrm>
          <a:off x="2608795" y="642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3428</xdr:rowOff>
    </xdr:from>
    <xdr:to>
      <xdr:col>10</xdr:col>
      <xdr:colOff>165100</xdr:colOff>
      <xdr:row>37</xdr:row>
      <xdr:rowOff>105028</xdr:rowOff>
    </xdr:to>
    <xdr:sp macro="" textlink="">
      <xdr:nvSpPr>
        <xdr:cNvPr id="85" name="楕円 84"/>
        <xdr:cNvSpPr/>
      </xdr:nvSpPr>
      <xdr:spPr>
        <a:xfrm>
          <a:off x="1968500" y="63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96155</xdr:rowOff>
    </xdr:from>
    <xdr:ext cx="599010" cy="259045"/>
    <xdr:sp macro="" textlink="">
      <xdr:nvSpPr>
        <xdr:cNvPr id="86" name="テキスト ボックス 85"/>
        <xdr:cNvSpPr txBox="1"/>
      </xdr:nvSpPr>
      <xdr:spPr>
        <a:xfrm>
          <a:off x="1719795" y="643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6071</xdr:rowOff>
    </xdr:from>
    <xdr:to>
      <xdr:col>6</xdr:col>
      <xdr:colOff>38100</xdr:colOff>
      <xdr:row>37</xdr:row>
      <xdr:rowOff>107671</xdr:rowOff>
    </xdr:to>
    <xdr:sp macro="" textlink="">
      <xdr:nvSpPr>
        <xdr:cNvPr id="87" name="楕円 86"/>
        <xdr:cNvSpPr/>
      </xdr:nvSpPr>
      <xdr:spPr>
        <a:xfrm>
          <a:off x="1079500" y="63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98798</xdr:rowOff>
    </xdr:from>
    <xdr:ext cx="599010" cy="259045"/>
    <xdr:sp macro="" textlink="">
      <xdr:nvSpPr>
        <xdr:cNvPr id="88" name="テキスト ボックス 87"/>
        <xdr:cNvSpPr txBox="1"/>
      </xdr:nvSpPr>
      <xdr:spPr>
        <a:xfrm>
          <a:off x="830795" y="644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111841</xdr:rowOff>
    </xdr:from>
    <xdr:to>
      <xdr:col>24</xdr:col>
      <xdr:colOff>63500</xdr:colOff>
      <xdr:row>54</xdr:row>
      <xdr:rowOff>93736</xdr:rowOff>
    </xdr:to>
    <xdr:cxnSp macro="">
      <xdr:nvCxnSpPr>
        <xdr:cNvPr id="117" name="直線コネクタ 116"/>
        <xdr:cNvCxnSpPr/>
      </xdr:nvCxnSpPr>
      <xdr:spPr>
        <a:xfrm>
          <a:off x="3797300" y="9198691"/>
          <a:ext cx="838200" cy="15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3510</xdr:rowOff>
    </xdr:from>
    <xdr:to>
      <xdr:col>19</xdr:col>
      <xdr:colOff>177800</xdr:colOff>
      <xdr:row>53</xdr:row>
      <xdr:rowOff>111841</xdr:rowOff>
    </xdr:to>
    <xdr:cxnSp macro="">
      <xdr:nvCxnSpPr>
        <xdr:cNvPr id="120" name="直線コネクタ 119"/>
        <xdr:cNvCxnSpPr/>
      </xdr:nvCxnSpPr>
      <xdr:spPr>
        <a:xfrm>
          <a:off x="2908300" y="9090360"/>
          <a:ext cx="889000" cy="1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3510</xdr:rowOff>
    </xdr:from>
    <xdr:to>
      <xdr:col>15</xdr:col>
      <xdr:colOff>50800</xdr:colOff>
      <xdr:row>54</xdr:row>
      <xdr:rowOff>34678</xdr:rowOff>
    </xdr:to>
    <xdr:cxnSp macro="">
      <xdr:nvCxnSpPr>
        <xdr:cNvPr id="123" name="直線コネクタ 122"/>
        <xdr:cNvCxnSpPr/>
      </xdr:nvCxnSpPr>
      <xdr:spPr>
        <a:xfrm flipV="1">
          <a:off x="2019300" y="9090360"/>
          <a:ext cx="889000" cy="20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119979</xdr:rowOff>
    </xdr:from>
    <xdr:to>
      <xdr:col>10</xdr:col>
      <xdr:colOff>114300</xdr:colOff>
      <xdr:row>54</xdr:row>
      <xdr:rowOff>34678</xdr:rowOff>
    </xdr:to>
    <xdr:cxnSp macro="">
      <xdr:nvCxnSpPr>
        <xdr:cNvPr id="126" name="直線コネクタ 125"/>
        <xdr:cNvCxnSpPr/>
      </xdr:nvCxnSpPr>
      <xdr:spPr>
        <a:xfrm>
          <a:off x="1130300" y="9206829"/>
          <a:ext cx="889000" cy="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42936</xdr:rowOff>
    </xdr:from>
    <xdr:to>
      <xdr:col>24</xdr:col>
      <xdr:colOff>114300</xdr:colOff>
      <xdr:row>54</xdr:row>
      <xdr:rowOff>144536</xdr:rowOff>
    </xdr:to>
    <xdr:sp macro="" textlink="">
      <xdr:nvSpPr>
        <xdr:cNvPr id="136" name="楕円 135"/>
        <xdr:cNvSpPr/>
      </xdr:nvSpPr>
      <xdr:spPr>
        <a:xfrm>
          <a:off x="4584700" y="93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65813</xdr:rowOff>
    </xdr:from>
    <xdr:ext cx="599010" cy="259045"/>
    <xdr:sp macro="" textlink="">
      <xdr:nvSpPr>
        <xdr:cNvPr id="137" name="物件費該当値テキスト"/>
        <xdr:cNvSpPr txBox="1"/>
      </xdr:nvSpPr>
      <xdr:spPr>
        <a:xfrm>
          <a:off x="4686300" y="91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61041</xdr:rowOff>
    </xdr:from>
    <xdr:to>
      <xdr:col>20</xdr:col>
      <xdr:colOff>38100</xdr:colOff>
      <xdr:row>53</xdr:row>
      <xdr:rowOff>162641</xdr:rowOff>
    </xdr:to>
    <xdr:sp macro="" textlink="">
      <xdr:nvSpPr>
        <xdr:cNvPr id="138" name="楕円 137"/>
        <xdr:cNvSpPr/>
      </xdr:nvSpPr>
      <xdr:spPr>
        <a:xfrm>
          <a:off x="3746500" y="91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7718</xdr:rowOff>
    </xdr:from>
    <xdr:ext cx="599010" cy="259045"/>
    <xdr:sp macro="" textlink="">
      <xdr:nvSpPr>
        <xdr:cNvPr id="139" name="テキスト ボックス 138"/>
        <xdr:cNvSpPr txBox="1"/>
      </xdr:nvSpPr>
      <xdr:spPr>
        <a:xfrm>
          <a:off x="3497795" y="892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124160</xdr:rowOff>
    </xdr:from>
    <xdr:to>
      <xdr:col>15</xdr:col>
      <xdr:colOff>101600</xdr:colOff>
      <xdr:row>53</xdr:row>
      <xdr:rowOff>54310</xdr:rowOff>
    </xdr:to>
    <xdr:sp macro="" textlink="">
      <xdr:nvSpPr>
        <xdr:cNvPr id="140" name="楕円 139"/>
        <xdr:cNvSpPr/>
      </xdr:nvSpPr>
      <xdr:spPr>
        <a:xfrm>
          <a:off x="2857500" y="90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70837</xdr:rowOff>
    </xdr:from>
    <xdr:ext cx="599010" cy="259045"/>
    <xdr:sp macro="" textlink="">
      <xdr:nvSpPr>
        <xdr:cNvPr id="141" name="テキスト ボックス 140"/>
        <xdr:cNvSpPr txBox="1"/>
      </xdr:nvSpPr>
      <xdr:spPr>
        <a:xfrm>
          <a:off x="2608795" y="881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155328</xdr:rowOff>
    </xdr:from>
    <xdr:to>
      <xdr:col>10</xdr:col>
      <xdr:colOff>165100</xdr:colOff>
      <xdr:row>54</xdr:row>
      <xdr:rowOff>85478</xdr:rowOff>
    </xdr:to>
    <xdr:sp macro="" textlink="">
      <xdr:nvSpPr>
        <xdr:cNvPr id="142" name="楕円 141"/>
        <xdr:cNvSpPr/>
      </xdr:nvSpPr>
      <xdr:spPr>
        <a:xfrm>
          <a:off x="1968500" y="92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102005</xdr:rowOff>
    </xdr:from>
    <xdr:ext cx="599010" cy="259045"/>
    <xdr:sp macro="" textlink="">
      <xdr:nvSpPr>
        <xdr:cNvPr id="143" name="テキスト ボックス 142"/>
        <xdr:cNvSpPr txBox="1"/>
      </xdr:nvSpPr>
      <xdr:spPr>
        <a:xfrm>
          <a:off x="1719795" y="90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69179</xdr:rowOff>
    </xdr:from>
    <xdr:to>
      <xdr:col>6</xdr:col>
      <xdr:colOff>38100</xdr:colOff>
      <xdr:row>53</xdr:row>
      <xdr:rowOff>170779</xdr:rowOff>
    </xdr:to>
    <xdr:sp macro="" textlink="">
      <xdr:nvSpPr>
        <xdr:cNvPr id="144" name="楕円 143"/>
        <xdr:cNvSpPr/>
      </xdr:nvSpPr>
      <xdr:spPr>
        <a:xfrm>
          <a:off x="1079500" y="91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15856</xdr:rowOff>
    </xdr:from>
    <xdr:ext cx="599010" cy="259045"/>
    <xdr:sp macro="" textlink="">
      <xdr:nvSpPr>
        <xdr:cNvPr id="145" name="テキスト ボックス 144"/>
        <xdr:cNvSpPr txBox="1"/>
      </xdr:nvSpPr>
      <xdr:spPr>
        <a:xfrm>
          <a:off x="830795" y="89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68168</xdr:rowOff>
    </xdr:from>
    <xdr:to>
      <xdr:col>24</xdr:col>
      <xdr:colOff>63500</xdr:colOff>
      <xdr:row>78</xdr:row>
      <xdr:rowOff>85263</xdr:rowOff>
    </xdr:to>
    <xdr:cxnSp macro="">
      <xdr:nvCxnSpPr>
        <xdr:cNvPr id="174" name="直線コネクタ 173"/>
        <xdr:cNvCxnSpPr/>
      </xdr:nvCxnSpPr>
      <xdr:spPr>
        <a:xfrm flipV="1">
          <a:off x="3797300" y="13441268"/>
          <a:ext cx="8382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85263</xdr:rowOff>
    </xdr:from>
    <xdr:to>
      <xdr:col>19</xdr:col>
      <xdr:colOff>177800</xdr:colOff>
      <xdr:row>78</xdr:row>
      <xdr:rowOff>92613</xdr:rowOff>
    </xdr:to>
    <xdr:cxnSp macro="">
      <xdr:nvCxnSpPr>
        <xdr:cNvPr id="177" name="直線コネクタ 176"/>
        <xdr:cNvCxnSpPr/>
      </xdr:nvCxnSpPr>
      <xdr:spPr>
        <a:xfrm flipV="1">
          <a:off x="2908300" y="13458363"/>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39661</xdr:rowOff>
    </xdr:from>
    <xdr:to>
      <xdr:col>15</xdr:col>
      <xdr:colOff>50800</xdr:colOff>
      <xdr:row>78</xdr:row>
      <xdr:rowOff>92613</xdr:rowOff>
    </xdr:to>
    <xdr:cxnSp macro="">
      <xdr:nvCxnSpPr>
        <xdr:cNvPr id="180" name="直線コネクタ 179"/>
        <xdr:cNvCxnSpPr/>
      </xdr:nvCxnSpPr>
      <xdr:spPr>
        <a:xfrm>
          <a:off x="2019300" y="13412761"/>
          <a:ext cx="8890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39661</xdr:rowOff>
    </xdr:from>
    <xdr:to>
      <xdr:col>10</xdr:col>
      <xdr:colOff>114300</xdr:colOff>
      <xdr:row>78</xdr:row>
      <xdr:rowOff>47749</xdr:rowOff>
    </xdr:to>
    <xdr:cxnSp macro="">
      <xdr:nvCxnSpPr>
        <xdr:cNvPr id="183" name="直線コネクタ 182"/>
        <xdr:cNvCxnSpPr/>
      </xdr:nvCxnSpPr>
      <xdr:spPr>
        <a:xfrm flipV="1">
          <a:off x="1130300" y="13412761"/>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17368</xdr:rowOff>
    </xdr:from>
    <xdr:to>
      <xdr:col>24</xdr:col>
      <xdr:colOff>114300</xdr:colOff>
      <xdr:row>78</xdr:row>
      <xdr:rowOff>118968</xdr:rowOff>
    </xdr:to>
    <xdr:sp macro="" textlink="">
      <xdr:nvSpPr>
        <xdr:cNvPr id="193" name="楕円 192"/>
        <xdr:cNvSpPr/>
      </xdr:nvSpPr>
      <xdr:spPr>
        <a:xfrm>
          <a:off x="4584700" y="133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40245</xdr:rowOff>
    </xdr:from>
    <xdr:ext cx="534377" cy="259045"/>
    <xdr:sp macro="" textlink="">
      <xdr:nvSpPr>
        <xdr:cNvPr id="194" name="維持補修費該当値テキスト"/>
        <xdr:cNvSpPr txBox="1"/>
      </xdr:nvSpPr>
      <xdr:spPr>
        <a:xfrm>
          <a:off x="4686300" y="132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34463</xdr:rowOff>
    </xdr:from>
    <xdr:to>
      <xdr:col>20</xdr:col>
      <xdr:colOff>38100</xdr:colOff>
      <xdr:row>78</xdr:row>
      <xdr:rowOff>136063</xdr:rowOff>
    </xdr:to>
    <xdr:sp macro="" textlink="">
      <xdr:nvSpPr>
        <xdr:cNvPr id="195" name="楕円 194"/>
        <xdr:cNvSpPr/>
      </xdr:nvSpPr>
      <xdr:spPr>
        <a:xfrm>
          <a:off x="3746500" y="134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152590</xdr:rowOff>
    </xdr:from>
    <xdr:ext cx="534377" cy="259045"/>
    <xdr:sp macro="" textlink="">
      <xdr:nvSpPr>
        <xdr:cNvPr id="196" name="テキスト ボックス 195"/>
        <xdr:cNvSpPr txBox="1"/>
      </xdr:nvSpPr>
      <xdr:spPr>
        <a:xfrm>
          <a:off x="3530111" y="131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41813</xdr:rowOff>
    </xdr:from>
    <xdr:to>
      <xdr:col>15</xdr:col>
      <xdr:colOff>101600</xdr:colOff>
      <xdr:row>78</xdr:row>
      <xdr:rowOff>143413</xdr:rowOff>
    </xdr:to>
    <xdr:sp macro="" textlink="">
      <xdr:nvSpPr>
        <xdr:cNvPr id="197" name="楕円 196"/>
        <xdr:cNvSpPr/>
      </xdr:nvSpPr>
      <xdr:spPr>
        <a:xfrm>
          <a:off x="2857500" y="134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159940</xdr:rowOff>
    </xdr:from>
    <xdr:ext cx="534377" cy="259045"/>
    <xdr:sp macro="" textlink="">
      <xdr:nvSpPr>
        <xdr:cNvPr id="198" name="テキスト ボックス 197"/>
        <xdr:cNvSpPr txBox="1"/>
      </xdr:nvSpPr>
      <xdr:spPr>
        <a:xfrm>
          <a:off x="2641111" y="131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160311</xdr:rowOff>
    </xdr:from>
    <xdr:to>
      <xdr:col>10</xdr:col>
      <xdr:colOff>165100</xdr:colOff>
      <xdr:row>78</xdr:row>
      <xdr:rowOff>90461</xdr:rowOff>
    </xdr:to>
    <xdr:sp macro="" textlink="">
      <xdr:nvSpPr>
        <xdr:cNvPr id="199" name="楕円 198"/>
        <xdr:cNvSpPr/>
      </xdr:nvSpPr>
      <xdr:spPr>
        <a:xfrm>
          <a:off x="1968500" y="133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106988</xdr:rowOff>
    </xdr:from>
    <xdr:ext cx="534377" cy="259045"/>
    <xdr:sp macro="" textlink="">
      <xdr:nvSpPr>
        <xdr:cNvPr id="200" name="テキスト ボックス 199"/>
        <xdr:cNvSpPr txBox="1"/>
      </xdr:nvSpPr>
      <xdr:spPr>
        <a:xfrm>
          <a:off x="1752111" y="131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168399</xdr:rowOff>
    </xdr:from>
    <xdr:to>
      <xdr:col>6</xdr:col>
      <xdr:colOff>38100</xdr:colOff>
      <xdr:row>78</xdr:row>
      <xdr:rowOff>98549</xdr:rowOff>
    </xdr:to>
    <xdr:sp macro="" textlink="">
      <xdr:nvSpPr>
        <xdr:cNvPr id="201" name="楕円 200"/>
        <xdr:cNvSpPr/>
      </xdr:nvSpPr>
      <xdr:spPr>
        <a:xfrm>
          <a:off x="1079500" y="133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115076</xdr:rowOff>
    </xdr:from>
    <xdr:ext cx="534377" cy="259045"/>
    <xdr:sp macro="" textlink="">
      <xdr:nvSpPr>
        <xdr:cNvPr id="202" name="テキスト ボックス 201"/>
        <xdr:cNvSpPr txBox="1"/>
      </xdr:nvSpPr>
      <xdr:spPr>
        <a:xfrm>
          <a:off x="863111" y="131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79697</xdr:rowOff>
    </xdr:from>
    <xdr:to>
      <xdr:col>24</xdr:col>
      <xdr:colOff>63500</xdr:colOff>
      <xdr:row>95</xdr:row>
      <xdr:rowOff>23364</xdr:rowOff>
    </xdr:to>
    <xdr:cxnSp macro="">
      <xdr:nvCxnSpPr>
        <xdr:cNvPr id="233" name="直線コネクタ 232"/>
        <xdr:cNvCxnSpPr/>
      </xdr:nvCxnSpPr>
      <xdr:spPr>
        <a:xfrm>
          <a:off x="3797300" y="16195997"/>
          <a:ext cx="838200" cy="1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79697</xdr:rowOff>
    </xdr:from>
    <xdr:to>
      <xdr:col>19</xdr:col>
      <xdr:colOff>177800</xdr:colOff>
      <xdr:row>94</xdr:row>
      <xdr:rowOff>135399</xdr:rowOff>
    </xdr:to>
    <xdr:cxnSp macro="">
      <xdr:nvCxnSpPr>
        <xdr:cNvPr id="236" name="直線コネクタ 235"/>
        <xdr:cNvCxnSpPr/>
      </xdr:nvCxnSpPr>
      <xdr:spPr>
        <a:xfrm flipV="1">
          <a:off x="2908300" y="16195997"/>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84672</xdr:rowOff>
    </xdr:from>
    <xdr:to>
      <xdr:col>15</xdr:col>
      <xdr:colOff>50800</xdr:colOff>
      <xdr:row>94</xdr:row>
      <xdr:rowOff>135399</xdr:rowOff>
    </xdr:to>
    <xdr:cxnSp macro="">
      <xdr:nvCxnSpPr>
        <xdr:cNvPr id="239" name="直線コネクタ 238"/>
        <xdr:cNvCxnSpPr/>
      </xdr:nvCxnSpPr>
      <xdr:spPr>
        <a:xfrm>
          <a:off x="2019300" y="16200972"/>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39323</xdr:rowOff>
    </xdr:from>
    <xdr:to>
      <xdr:col>10</xdr:col>
      <xdr:colOff>114300</xdr:colOff>
      <xdr:row>94</xdr:row>
      <xdr:rowOff>84672</xdr:rowOff>
    </xdr:to>
    <xdr:cxnSp macro="">
      <xdr:nvCxnSpPr>
        <xdr:cNvPr id="242" name="直線コネクタ 241"/>
        <xdr:cNvCxnSpPr/>
      </xdr:nvCxnSpPr>
      <xdr:spPr>
        <a:xfrm>
          <a:off x="1130300" y="16155623"/>
          <a:ext cx="889000" cy="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144014</xdr:rowOff>
    </xdr:from>
    <xdr:to>
      <xdr:col>24</xdr:col>
      <xdr:colOff>114300</xdr:colOff>
      <xdr:row>95</xdr:row>
      <xdr:rowOff>74164</xdr:rowOff>
    </xdr:to>
    <xdr:sp macro="" textlink="">
      <xdr:nvSpPr>
        <xdr:cNvPr id="252" name="楕円 251"/>
        <xdr:cNvSpPr/>
      </xdr:nvSpPr>
      <xdr:spPr>
        <a:xfrm>
          <a:off x="4584700" y="162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122441</xdr:rowOff>
    </xdr:from>
    <xdr:ext cx="534377" cy="259045"/>
    <xdr:sp macro="" textlink="">
      <xdr:nvSpPr>
        <xdr:cNvPr id="253" name="扶助費該当値テキスト"/>
        <xdr:cNvSpPr txBox="1"/>
      </xdr:nvSpPr>
      <xdr:spPr>
        <a:xfrm>
          <a:off x="4686300" y="162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28897</xdr:rowOff>
    </xdr:from>
    <xdr:to>
      <xdr:col>20</xdr:col>
      <xdr:colOff>38100</xdr:colOff>
      <xdr:row>94</xdr:row>
      <xdr:rowOff>130497</xdr:rowOff>
    </xdr:to>
    <xdr:sp macro="" textlink="">
      <xdr:nvSpPr>
        <xdr:cNvPr id="254" name="楕円 253"/>
        <xdr:cNvSpPr/>
      </xdr:nvSpPr>
      <xdr:spPr>
        <a:xfrm>
          <a:off x="3746500" y="1614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147024</xdr:rowOff>
    </xdr:from>
    <xdr:ext cx="534377" cy="259045"/>
    <xdr:sp macro="" textlink="">
      <xdr:nvSpPr>
        <xdr:cNvPr id="255" name="テキスト ボックス 254"/>
        <xdr:cNvSpPr txBox="1"/>
      </xdr:nvSpPr>
      <xdr:spPr>
        <a:xfrm>
          <a:off x="3530111" y="159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84599</xdr:rowOff>
    </xdr:from>
    <xdr:to>
      <xdr:col>15</xdr:col>
      <xdr:colOff>101600</xdr:colOff>
      <xdr:row>95</xdr:row>
      <xdr:rowOff>14749</xdr:rowOff>
    </xdr:to>
    <xdr:sp macro="" textlink="">
      <xdr:nvSpPr>
        <xdr:cNvPr id="256" name="楕円 255"/>
        <xdr:cNvSpPr/>
      </xdr:nvSpPr>
      <xdr:spPr>
        <a:xfrm>
          <a:off x="2857500" y="162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31276</xdr:rowOff>
    </xdr:from>
    <xdr:ext cx="534377" cy="259045"/>
    <xdr:sp macro="" textlink="">
      <xdr:nvSpPr>
        <xdr:cNvPr id="257" name="テキスト ボックス 256"/>
        <xdr:cNvSpPr txBox="1"/>
      </xdr:nvSpPr>
      <xdr:spPr>
        <a:xfrm>
          <a:off x="2641111" y="159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33872</xdr:rowOff>
    </xdr:from>
    <xdr:to>
      <xdr:col>10</xdr:col>
      <xdr:colOff>165100</xdr:colOff>
      <xdr:row>94</xdr:row>
      <xdr:rowOff>135472</xdr:rowOff>
    </xdr:to>
    <xdr:sp macro="" textlink="">
      <xdr:nvSpPr>
        <xdr:cNvPr id="258" name="楕円 257"/>
        <xdr:cNvSpPr/>
      </xdr:nvSpPr>
      <xdr:spPr>
        <a:xfrm>
          <a:off x="1968500" y="161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151999</xdr:rowOff>
    </xdr:from>
    <xdr:ext cx="534377" cy="259045"/>
    <xdr:sp macro="" textlink="">
      <xdr:nvSpPr>
        <xdr:cNvPr id="259" name="テキスト ボックス 258"/>
        <xdr:cNvSpPr txBox="1"/>
      </xdr:nvSpPr>
      <xdr:spPr>
        <a:xfrm>
          <a:off x="1752111" y="1592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159973</xdr:rowOff>
    </xdr:from>
    <xdr:to>
      <xdr:col>6</xdr:col>
      <xdr:colOff>38100</xdr:colOff>
      <xdr:row>94</xdr:row>
      <xdr:rowOff>90123</xdr:rowOff>
    </xdr:to>
    <xdr:sp macro="" textlink="">
      <xdr:nvSpPr>
        <xdr:cNvPr id="260" name="楕円 259"/>
        <xdr:cNvSpPr/>
      </xdr:nvSpPr>
      <xdr:spPr>
        <a:xfrm>
          <a:off x="1079500" y="161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106650</xdr:rowOff>
    </xdr:from>
    <xdr:ext cx="534377" cy="259045"/>
    <xdr:sp macro="" textlink="">
      <xdr:nvSpPr>
        <xdr:cNvPr id="261" name="テキスト ボックス 260"/>
        <xdr:cNvSpPr txBox="1"/>
      </xdr:nvSpPr>
      <xdr:spPr>
        <a:xfrm>
          <a:off x="863111" y="158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140011</xdr:rowOff>
    </xdr:from>
    <xdr:to>
      <xdr:col>55</xdr:col>
      <xdr:colOff>0</xdr:colOff>
      <xdr:row>37</xdr:row>
      <xdr:rowOff>148389</xdr:rowOff>
    </xdr:to>
    <xdr:cxnSp macro="">
      <xdr:nvCxnSpPr>
        <xdr:cNvPr id="289" name="直線コネクタ 288"/>
        <xdr:cNvCxnSpPr/>
      </xdr:nvCxnSpPr>
      <xdr:spPr>
        <a:xfrm flipV="1">
          <a:off x="9639300" y="6312211"/>
          <a:ext cx="838200" cy="1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148389</xdr:rowOff>
    </xdr:from>
    <xdr:to>
      <xdr:col>50</xdr:col>
      <xdr:colOff>114300</xdr:colOff>
      <xdr:row>38</xdr:row>
      <xdr:rowOff>168604</xdr:rowOff>
    </xdr:to>
    <xdr:cxnSp macro="">
      <xdr:nvCxnSpPr>
        <xdr:cNvPr id="292" name="直線コネクタ 291"/>
        <xdr:cNvCxnSpPr/>
      </xdr:nvCxnSpPr>
      <xdr:spPr>
        <a:xfrm flipV="1">
          <a:off x="8750300" y="6492039"/>
          <a:ext cx="889000" cy="19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168604</xdr:rowOff>
    </xdr:from>
    <xdr:to>
      <xdr:col>45</xdr:col>
      <xdr:colOff>177800</xdr:colOff>
      <xdr:row>39</xdr:row>
      <xdr:rowOff>54132</xdr:rowOff>
    </xdr:to>
    <xdr:cxnSp macro="">
      <xdr:nvCxnSpPr>
        <xdr:cNvPr id="295" name="直線コネクタ 294"/>
        <xdr:cNvCxnSpPr/>
      </xdr:nvCxnSpPr>
      <xdr:spPr>
        <a:xfrm flipV="1">
          <a:off x="7861300" y="6683704"/>
          <a:ext cx="889000" cy="5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103723</xdr:rowOff>
    </xdr:from>
    <xdr:to>
      <xdr:col>41</xdr:col>
      <xdr:colOff>50800</xdr:colOff>
      <xdr:row>39</xdr:row>
      <xdr:rowOff>54132</xdr:rowOff>
    </xdr:to>
    <xdr:cxnSp macro="">
      <xdr:nvCxnSpPr>
        <xdr:cNvPr id="298" name="直線コネクタ 297"/>
        <xdr:cNvCxnSpPr/>
      </xdr:nvCxnSpPr>
      <xdr:spPr>
        <a:xfrm>
          <a:off x="6972300" y="6618823"/>
          <a:ext cx="889000" cy="1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89211</xdr:rowOff>
    </xdr:from>
    <xdr:to>
      <xdr:col>55</xdr:col>
      <xdr:colOff>50800</xdr:colOff>
      <xdr:row>37</xdr:row>
      <xdr:rowOff>19361</xdr:rowOff>
    </xdr:to>
    <xdr:sp macro="" textlink="">
      <xdr:nvSpPr>
        <xdr:cNvPr id="308" name="楕円 307"/>
        <xdr:cNvSpPr/>
      </xdr:nvSpPr>
      <xdr:spPr>
        <a:xfrm>
          <a:off x="10426700" y="62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112088</xdr:rowOff>
    </xdr:from>
    <xdr:ext cx="599010" cy="259045"/>
    <xdr:sp macro="" textlink="">
      <xdr:nvSpPr>
        <xdr:cNvPr id="309" name="補助費等該当値テキスト"/>
        <xdr:cNvSpPr txBox="1"/>
      </xdr:nvSpPr>
      <xdr:spPr>
        <a:xfrm>
          <a:off x="10528300" y="61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97589</xdr:rowOff>
    </xdr:from>
    <xdr:to>
      <xdr:col>50</xdr:col>
      <xdr:colOff>165100</xdr:colOff>
      <xdr:row>38</xdr:row>
      <xdr:rowOff>27739</xdr:rowOff>
    </xdr:to>
    <xdr:sp macro="" textlink="">
      <xdr:nvSpPr>
        <xdr:cNvPr id="310" name="楕円 309"/>
        <xdr:cNvSpPr/>
      </xdr:nvSpPr>
      <xdr:spPr>
        <a:xfrm>
          <a:off x="9588500" y="64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44266</xdr:rowOff>
    </xdr:from>
    <xdr:ext cx="599010" cy="259045"/>
    <xdr:sp macro="" textlink="">
      <xdr:nvSpPr>
        <xdr:cNvPr id="311" name="テキスト ボックス 310"/>
        <xdr:cNvSpPr txBox="1"/>
      </xdr:nvSpPr>
      <xdr:spPr>
        <a:xfrm>
          <a:off x="9339795" y="621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117804</xdr:rowOff>
    </xdr:from>
    <xdr:to>
      <xdr:col>46</xdr:col>
      <xdr:colOff>38100</xdr:colOff>
      <xdr:row>39</xdr:row>
      <xdr:rowOff>47954</xdr:rowOff>
    </xdr:to>
    <xdr:sp macro="" textlink="">
      <xdr:nvSpPr>
        <xdr:cNvPr id="312" name="楕円 311"/>
        <xdr:cNvSpPr/>
      </xdr:nvSpPr>
      <xdr:spPr>
        <a:xfrm>
          <a:off x="8699500" y="66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39081</xdr:rowOff>
    </xdr:from>
    <xdr:ext cx="599010" cy="259045"/>
    <xdr:sp macro="" textlink="">
      <xdr:nvSpPr>
        <xdr:cNvPr id="313" name="テキスト ボックス 312"/>
        <xdr:cNvSpPr txBox="1"/>
      </xdr:nvSpPr>
      <xdr:spPr>
        <a:xfrm>
          <a:off x="8450795" y="67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3332</xdr:rowOff>
    </xdr:from>
    <xdr:to>
      <xdr:col>41</xdr:col>
      <xdr:colOff>101600</xdr:colOff>
      <xdr:row>39</xdr:row>
      <xdr:rowOff>104932</xdr:rowOff>
    </xdr:to>
    <xdr:sp macro="" textlink="">
      <xdr:nvSpPr>
        <xdr:cNvPr id="314" name="楕円 313"/>
        <xdr:cNvSpPr/>
      </xdr:nvSpPr>
      <xdr:spPr>
        <a:xfrm>
          <a:off x="7810500" y="66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96059</xdr:rowOff>
    </xdr:from>
    <xdr:ext cx="599010" cy="259045"/>
    <xdr:sp macro="" textlink="">
      <xdr:nvSpPr>
        <xdr:cNvPr id="315" name="テキスト ボックス 314"/>
        <xdr:cNvSpPr txBox="1"/>
      </xdr:nvSpPr>
      <xdr:spPr>
        <a:xfrm>
          <a:off x="7561795" y="678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52923</xdr:rowOff>
    </xdr:from>
    <xdr:to>
      <xdr:col>36</xdr:col>
      <xdr:colOff>165100</xdr:colOff>
      <xdr:row>38</xdr:row>
      <xdr:rowOff>154523</xdr:rowOff>
    </xdr:to>
    <xdr:sp macro="" textlink="">
      <xdr:nvSpPr>
        <xdr:cNvPr id="316" name="楕円 315"/>
        <xdr:cNvSpPr/>
      </xdr:nvSpPr>
      <xdr:spPr>
        <a:xfrm>
          <a:off x="6921500" y="65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171050</xdr:rowOff>
    </xdr:from>
    <xdr:ext cx="599010" cy="259045"/>
    <xdr:sp macro="" textlink="">
      <xdr:nvSpPr>
        <xdr:cNvPr id="317" name="テキスト ボックス 316"/>
        <xdr:cNvSpPr txBox="1"/>
      </xdr:nvSpPr>
      <xdr:spPr>
        <a:xfrm>
          <a:off x="6672795" y="634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120248</xdr:rowOff>
    </xdr:from>
    <xdr:to>
      <xdr:col>55</xdr:col>
      <xdr:colOff>0</xdr:colOff>
      <xdr:row>58</xdr:row>
      <xdr:rowOff>34993</xdr:rowOff>
    </xdr:to>
    <xdr:cxnSp macro="">
      <xdr:nvCxnSpPr>
        <xdr:cNvPr id="346" name="直線コネクタ 345"/>
        <xdr:cNvCxnSpPr/>
      </xdr:nvCxnSpPr>
      <xdr:spPr>
        <a:xfrm>
          <a:off x="9639300" y="9892898"/>
          <a:ext cx="8382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120248</xdr:rowOff>
    </xdr:from>
    <xdr:to>
      <xdr:col>50</xdr:col>
      <xdr:colOff>114300</xdr:colOff>
      <xdr:row>58</xdr:row>
      <xdr:rowOff>102728</xdr:rowOff>
    </xdr:to>
    <xdr:cxnSp macro="">
      <xdr:nvCxnSpPr>
        <xdr:cNvPr id="349" name="直線コネクタ 348"/>
        <xdr:cNvCxnSpPr/>
      </xdr:nvCxnSpPr>
      <xdr:spPr>
        <a:xfrm flipV="1">
          <a:off x="8750300" y="9892898"/>
          <a:ext cx="889000" cy="1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71096</xdr:rowOff>
    </xdr:from>
    <xdr:to>
      <xdr:col>45</xdr:col>
      <xdr:colOff>177800</xdr:colOff>
      <xdr:row>58</xdr:row>
      <xdr:rowOff>102728</xdr:rowOff>
    </xdr:to>
    <xdr:cxnSp macro="">
      <xdr:nvCxnSpPr>
        <xdr:cNvPr id="352" name="直線コネクタ 351"/>
        <xdr:cNvCxnSpPr/>
      </xdr:nvCxnSpPr>
      <xdr:spPr>
        <a:xfrm>
          <a:off x="7861300" y="10015196"/>
          <a:ext cx="889000" cy="3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71096</xdr:rowOff>
    </xdr:from>
    <xdr:to>
      <xdr:col>41</xdr:col>
      <xdr:colOff>50800</xdr:colOff>
      <xdr:row>58</xdr:row>
      <xdr:rowOff>117738</xdr:rowOff>
    </xdr:to>
    <xdr:cxnSp macro="">
      <xdr:nvCxnSpPr>
        <xdr:cNvPr id="355" name="直線コネクタ 354"/>
        <xdr:cNvCxnSpPr/>
      </xdr:nvCxnSpPr>
      <xdr:spPr>
        <a:xfrm flipV="1">
          <a:off x="6972300" y="10015196"/>
          <a:ext cx="8890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155643</xdr:rowOff>
    </xdr:from>
    <xdr:to>
      <xdr:col>55</xdr:col>
      <xdr:colOff>50800</xdr:colOff>
      <xdr:row>58</xdr:row>
      <xdr:rowOff>85793</xdr:rowOff>
    </xdr:to>
    <xdr:sp macro="" textlink="">
      <xdr:nvSpPr>
        <xdr:cNvPr id="365" name="楕円 364"/>
        <xdr:cNvSpPr/>
      </xdr:nvSpPr>
      <xdr:spPr>
        <a:xfrm>
          <a:off x="10426700" y="99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7070</xdr:rowOff>
    </xdr:from>
    <xdr:ext cx="599010" cy="259045"/>
    <xdr:sp macro="" textlink="">
      <xdr:nvSpPr>
        <xdr:cNvPr id="366" name="普通建設事業費該当値テキスト"/>
        <xdr:cNvSpPr txBox="1"/>
      </xdr:nvSpPr>
      <xdr:spPr>
        <a:xfrm>
          <a:off x="10528300" y="977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69448</xdr:rowOff>
    </xdr:from>
    <xdr:to>
      <xdr:col>50</xdr:col>
      <xdr:colOff>165100</xdr:colOff>
      <xdr:row>57</xdr:row>
      <xdr:rowOff>171048</xdr:rowOff>
    </xdr:to>
    <xdr:sp macro="" textlink="">
      <xdr:nvSpPr>
        <xdr:cNvPr id="367" name="楕円 366"/>
        <xdr:cNvSpPr/>
      </xdr:nvSpPr>
      <xdr:spPr>
        <a:xfrm>
          <a:off x="9588500" y="98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16125</xdr:rowOff>
    </xdr:from>
    <xdr:ext cx="599010" cy="259045"/>
    <xdr:sp macro="" textlink="">
      <xdr:nvSpPr>
        <xdr:cNvPr id="368" name="テキスト ボックス 367"/>
        <xdr:cNvSpPr txBox="1"/>
      </xdr:nvSpPr>
      <xdr:spPr>
        <a:xfrm>
          <a:off x="9339795" y="961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51928</xdr:rowOff>
    </xdr:from>
    <xdr:to>
      <xdr:col>46</xdr:col>
      <xdr:colOff>38100</xdr:colOff>
      <xdr:row>58</xdr:row>
      <xdr:rowOff>153528</xdr:rowOff>
    </xdr:to>
    <xdr:sp macro="" textlink="">
      <xdr:nvSpPr>
        <xdr:cNvPr id="369" name="楕円 368"/>
        <xdr:cNvSpPr/>
      </xdr:nvSpPr>
      <xdr:spPr>
        <a:xfrm>
          <a:off x="8699500" y="999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170055</xdr:rowOff>
    </xdr:from>
    <xdr:ext cx="599010" cy="259045"/>
    <xdr:sp macro="" textlink="">
      <xdr:nvSpPr>
        <xdr:cNvPr id="370" name="テキスト ボックス 369"/>
        <xdr:cNvSpPr txBox="1"/>
      </xdr:nvSpPr>
      <xdr:spPr>
        <a:xfrm>
          <a:off x="8450795" y="977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20296</xdr:rowOff>
    </xdr:from>
    <xdr:to>
      <xdr:col>41</xdr:col>
      <xdr:colOff>101600</xdr:colOff>
      <xdr:row>58</xdr:row>
      <xdr:rowOff>121896</xdr:rowOff>
    </xdr:to>
    <xdr:sp macro="" textlink="">
      <xdr:nvSpPr>
        <xdr:cNvPr id="371" name="楕円 370"/>
        <xdr:cNvSpPr/>
      </xdr:nvSpPr>
      <xdr:spPr>
        <a:xfrm>
          <a:off x="7810500" y="99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138423</xdr:rowOff>
    </xdr:from>
    <xdr:ext cx="599010" cy="259045"/>
    <xdr:sp macro="" textlink="">
      <xdr:nvSpPr>
        <xdr:cNvPr id="372" name="テキスト ボックス 371"/>
        <xdr:cNvSpPr txBox="1"/>
      </xdr:nvSpPr>
      <xdr:spPr>
        <a:xfrm>
          <a:off x="7561795" y="973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66938</xdr:rowOff>
    </xdr:from>
    <xdr:to>
      <xdr:col>36</xdr:col>
      <xdr:colOff>165100</xdr:colOff>
      <xdr:row>58</xdr:row>
      <xdr:rowOff>168538</xdr:rowOff>
    </xdr:to>
    <xdr:sp macro="" textlink="">
      <xdr:nvSpPr>
        <xdr:cNvPr id="373" name="楕円 372"/>
        <xdr:cNvSpPr/>
      </xdr:nvSpPr>
      <xdr:spPr>
        <a:xfrm>
          <a:off x="6921500" y="100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159665</xdr:rowOff>
    </xdr:from>
    <xdr:ext cx="599010" cy="259045"/>
    <xdr:sp macro="" textlink="">
      <xdr:nvSpPr>
        <xdr:cNvPr id="374" name="テキスト ボックス 373"/>
        <xdr:cNvSpPr txBox="1"/>
      </xdr:nvSpPr>
      <xdr:spPr>
        <a:xfrm>
          <a:off x="6672795" y="1010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162244</xdr:rowOff>
    </xdr:from>
    <xdr:to>
      <xdr:col>55</xdr:col>
      <xdr:colOff>0</xdr:colOff>
      <xdr:row>79</xdr:row>
      <xdr:rowOff>12261</xdr:rowOff>
    </xdr:to>
    <xdr:cxnSp macro="">
      <xdr:nvCxnSpPr>
        <xdr:cNvPr id="403" name="直線コネクタ 402"/>
        <xdr:cNvCxnSpPr/>
      </xdr:nvCxnSpPr>
      <xdr:spPr>
        <a:xfrm>
          <a:off x="9639300" y="13192444"/>
          <a:ext cx="838200" cy="3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162244</xdr:rowOff>
    </xdr:from>
    <xdr:to>
      <xdr:col>50</xdr:col>
      <xdr:colOff>114300</xdr:colOff>
      <xdr:row>78</xdr:row>
      <xdr:rowOff>64857</xdr:rowOff>
    </xdr:to>
    <xdr:cxnSp macro="">
      <xdr:nvCxnSpPr>
        <xdr:cNvPr id="406" name="直線コネクタ 405"/>
        <xdr:cNvCxnSpPr/>
      </xdr:nvCxnSpPr>
      <xdr:spPr>
        <a:xfrm flipV="1">
          <a:off x="8750300" y="13192444"/>
          <a:ext cx="889000" cy="2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64857</xdr:rowOff>
    </xdr:from>
    <xdr:to>
      <xdr:col>45</xdr:col>
      <xdr:colOff>177800</xdr:colOff>
      <xdr:row>78</xdr:row>
      <xdr:rowOff>109234</xdr:rowOff>
    </xdr:to>
    <xdr:cxnSp macro="">
      <xdr:nvCxnSpPr>
        <xdr:cNvPr id="409" name="直線コネクタ 408"/>
        <xdr:cNvCxnSpPr/>
      </xdr:nvCxnSpPr>
      <xdr:spPr>
        <a:xfrm flipV="1">
          <a:off x="7861300" y="13437957"/>
          <a:ext cx="889000" cy="4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71707</xdr:rowOff>
    </xdr:from>
    <xdr:to>
      <xdr:col>41</xdr:col>
      <xdr:colOff>50800</xdr:colOff>
      <xdr:row>78</xdr:row>
      <xdr:rowOff>109234</xdr:rowOff>
    </xdr:to>
    <xdr:cxnSp macro="">
      <xdr:nvCxnSpPr>
        <xdr:cNvPr id="412" name="直線コネクタ 411"/>
        <xdr:cNvCxnSpPr/>
      </xdr:nvCxnSpPr>
      <xdr:spPr>
        <a:xfrm>
          <a:off x="6972300" y="13444807"/>
          <a:ext cx="889000" cy="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132911</xdr:rowOff>
    </xdr:from>
    <xdr:to>
      <xdr:col>55</xdr:col>
      <xdr:colOff>50800</xdr:colOff>
      <xdr:row>79</xdr:row>
      <xdr:rowOff>63061</xdr:rowOff>
    </xdr:to>
    <xdr:sp macro="" textlink="">
      <xdr:nvSpPr>
        <xdr:cNvPr id="422" name="楕円 421"/>
        <xdr:cNvSpPr/>
      </xdr:nvSpPr>
      <xdr:spPr>
        <a:xfrm>
          <a:off x="10426700" y="135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111444</xdr:rowOff>
    </xdr:from>
    <xdr:to>
      <xdr:col>50</xdr:col>
      <xdr:colOff>165100</xdr:colOff>
      <xdr:row>77</xdr:row>
      <xdr:rowOff>41594</xdr:rowOff>
    </xdr:to>
    <xdr:sp macro="" textlink="">
      <xdr:nvSpPr>
        <xdr:cNvPr id="424" name="楕円 423"/>
        <xdr:cNvSpPr/>
      </xdr:nvSpPr>
      <xdr:spPr>
        <a:xfrm>
          <a:off x="9588500" y="131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58121</xdr:rowOff>
    </xdr:from>
    <xdr:ext cx="599010" cy="259045"/>
    <xdr:sp macro="" textlink="">
      <xdr:nvSpPr>
        <xdr:cNvPr id="425" name="テキスト ボックス 424"/>
        <xdr:cNvSpPr txBox="1"/>
      </xdr:nvSpPr>
      <xdr:spPr>
        <a:xfrm>
          <a:off x="9339795" y="1291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14057</xdr:rowOff>
    </xdr:from>
    <xdr:to>
      <xdr:col>46</xdr:col>
      <xdr:colOff>38100</xdr:colOff>
      <xdr:row>78</xdr:row>
      <xdr:rowOff>115657</xdr:rowOff>
    </xdr:to>
    <xdr:sp macro="" textlink="">
      <xdr:nvSpPr>
        <xdr:cNvPr id="426" name="楕円 425"/>
        <xdr:cNvSpPr/>
      </xdr:nvSpPr>
      <xdr:spPr>
        <a:xfrm>
          <a:off x="8699500" y="13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132184</xdr:rowOff>
    </xdr:from>
    <xdr:ext cx="599010" cy="259045"/>
    <xdr:sp macro="" textlink="">
      <xdr:nvSpPr>
        <xdr:cNvPr id="427" name="テキスト ボックス 426"/>
        <xdr:cNvSpPr txBox="1"/>
      </xdr:nvSpPr>
      <xdr:spPr>
        <a:xfrm>
          <a:off x="8450795" y="1316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58434</xdr:rowOff>
    </xdr:from>
    <xdr:to>
      <xdr:col>41</xdr:col>
      <xdr:colOff>101600</xdr:colOff>
      <xdr:row>78</xdr:row>
      <xdr:rowOff>160034</xdr:rowOff>
    </xdr:to>
    <xdr:sp macro="" textlink="">
      <xdr:nvSpPr>
        <xdr:cNvPr id="428" name="楕円 427"/>
        <xdr:cNvSpPr/>
      </xdr:nvSpPr>
      <xdr:spPr>
        <a:xfrm>
          <a:off x="7810500" y="134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5111</xdr:rowOff>
    </xdr:from>
    <xdr:ext cx="599010" cy="259045"/>
    <xdr:sp macro="" textlink="">
      <xdr:nvSpPr>
        <xdr:cNvPr id="429" name="テキスト ボックス 428"/>
        <xdr:cNvSpPr txBox="1"/>
      </xdr:nvSpPr>
      <xdr:spPr>
        <a:xfrm>
          <a:off x="7561795" y="1320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20907</xdr:rowOff>
    </xdr:from>
    <xdr:to>
      <xdr:col>36</xdr:col>
      <xdr:colOff>165100</xdr:colOff>
      <xdr:row>78</xdr:row>
      <xdr:rowOff>122507</xdr:rowOff>
    </xdr:to>
    <xdr:sp macro="" textlink="">
      <xdr:nvSpPr>
        <xdr:cNvPr id="430" name="楕円 429"/>
        <xdr:cNvSpPr/>
      </xdr:nvSpPr>
      <xdr:spPr>
        <a:xfrm>
          <a:off x="6921500" y="133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139034</xdr:rowOff>
    </xdr:from>
    <xdr:ext cx="599010" cy="259045"/>
    <xdr:sp macro="" textlink="">
      <xdr:nvSpPr>
        <xdr:cNvPr id="431" name="テキスト ボックス 430"/>
        <xdr:cNvSpPr txBox="1"/>
      </xdr:nvSpPr>
      <xdr:spPr>
        <a:xfrm>
          <a:off x="6672795" y="1316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135779</xdr:rowOff>
    </xdr:from>
    <xdr:to>
      <xdr:col>55</xdr:col>
      <xdr:colOff>0</xdr:colOff>
      <xdr:row>98</xdr:row>
      <xdr:rowOff>73836</xdr:rowOff>
    </xdr:to>
    <xdr:cxnSp macro="">
      <xdr:nvCxnSpPr>
        <xdr:cNvPr id="458" name="直線コネクタ 457"/>
        <xdr:cNvCxnSpPr/>
      </xdr:nvCxnSpPr>
      <xdr:spPr>
        <a:xfrm flipV="1">
          <a:off x="9639300" y="16766429"/>
          <a:ext cx="838200" cy="10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73836</xdr:rowOff>
    </xdr:from>
    <xdr:to>
      <xdr:col>50</xdr:col>
      <xdr:colOff>114300</xdr:colOff>
      <xdr:row>98</xdr:row>
      <xdr:rowOff>112796</xdr:rowOff>
    </xdr:to>
    <xdr:cxnSp macro="">
      <xdr:nvCxnSpPr>
        <xdr:cNvPr id="461" name="直線コネクタ 460"/>
        <xdr:cNvCxnSpPr/>
      </xdr:nvCxnSpPr>
      <xdr:spPr>
        <a:xfrm flipV="1">
          <a:off x="8750300" y="16875936"/>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45155</xdr:rowOff>
    </xdr:from>
    <xdr:to>
      <xdr:col>45</xdr:col>
      <xdr:colOff>177800</xdr:colOff>
      <xdr:row>98</xdr:row>
      <xdr:rowOff>112796</xdr:rowOff>
    </xdr:to>
    <xdr:cxnSp macro="">
      <xdr:nvCxnSpPr>
        <xdr:cNvPr id="464" name="直線コネクタ 463"/>
        <xdr:cNvCxnSpPr/>
      </xdr:nvCxnSpPr>
      <xdr:spPr>
        <a:xfrm>
          <a:off x="7861300" y="16847255"/>
          <a:ext cx="889000" cy="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45155</xdr:rowOff>
    </xdr:from>
    <xdr:to>
      <xdr:col>41</xdr:col>
      <xdr:colOff>50800</xdr:colOff>
      <xdr:row>98</xdr:row>
      <xdr:rowOff>122591</xdr:rowOff>
    </xdr:to>
    <xdr:cxnSp macro="">
      <xdr:nvCxnSpPr>
        <xdr:cNvPr id="467" name="直線コネクタ 466"/>
        <xdr:cNvCxnSpPr/>
      </xdr:nvCxnSpPr>
      <xdr:spPr>
        <a:xfrm flipV="1">
          <a:off x="6972300" y="16847255"/>
          <a:ext cx="889000" cy="7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84979</xdr:rowOff>
    </xdr:from>
    <xdr:to>
      <xdr:col>55</xdr:col>
      <xdr:colOff>50800</xdr:colOff>
      <xdr:row>98</xdr:row>
      <xdr:rowOff>15129</xdr:rowOff>
    </xdr:to>
    <xdr:sp macro="" textlink="">
      <xdr:nvSpPr>
        <xdr:cNvPr id="477" name="楕円 476"/>
        <xdr:cNvSpPr/>
      </xdr:nvSpPr>
      <xdr:spPr>
        <a:xfrm>
          <a:off x="10426700" y="167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107856</xdr:rowOff>
    </xdr:from>
    <xdr:ext cx="599010" cy="259045"/>
    <xdr:sp macro="" textlink="">
      <xdr:nvSpPr>
        <xdr:cNvPr id="478" name="普通建設事業費 （ うち更新整備　）該当値テキスト"/>
        <xdr:cNvSpPr txBox="1"/>
      </xdr:nvSpPr>
      <xdr:spPr>
        <a:xfrm>
          <a:off x="10528300" y="1656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23036</xdr:rowOff>
    </xdr:from>
    <xdr:to>
      <xdr:col>50</xdr:col>
      <xdr:colOff>165100</xdr:colOff>
      <xdr:row>98</xdr:row>
      <xdr:rowOff>124636</xdr:rowOff>
    </xdr:to>
    <xdr:sp macro="" textlink="">
      <xdr:nvSpPr>
        <xdr:cNvPr id="479" name="楕円 478"/>
        <xdr:cNvSpPr/>
      </xdr:nvSpPr>
      <xdr:spPr>
        <a:xfrm>
          <a:off x="9588500" y="168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141163</xdr:rowOff>
    </xdr:from>
    <xdr:ext cx="599010" cy="259045"/>
    <xdr:sp macro="" textlink="">
      <xdr:nvSpPr>
        <xdr:cNvPr id="480" name="テキスト ボックス 479"/>
        <xdr:cNvSpPr txBox="1"/>
      </xdr:nvSpPr>
      <xdr:spPr>
        <a:xfrm>
          <a:off x="9339795" y="1660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61996</xdr:rowOff>
    </xdr:from>
    <xdr:to>
      <xdr:col>46</xdr:col>
      <xdr:colOff>38100</xdr:colOff>
      <xdr:row>98</xdr:row>
      <xdr:rowOff>163596</xdr:rowOff>
    </xdr:to>
    <xdr:sp macro="" textlink="">
      <xdr:nvSpPr>
        <xdr:cNvPr id="481" name="楕円 480"/>
        <xdr:cNvSpPr/>
      </xdr:nvSpPr>
      <xdr:spPr>
        <a:xfrm>
          <a:off x="8699500" y="168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154723</xdr:rowOff>
    </xdr:from>
    <xdr:ext cx="534377" cy="259045"/>
    <xdr:sp macro="" textlink="">
      <xdr:nvSpPr>
        <xdr:cNvPr id="482" name="テキスト ボックス 481"/>
        <xdr:cNvSpPr txBox="1"/>
      </xdr:nvSpPr>
      <xdr:spPr>
        <a:xfrm>
          <a:off x="8483111" y="169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165805</xdr:rowOff>
    </xdr:from>
    <xdr:to>
      <xdr:col>41</xdr:col>
      <xdr:colOff>101600</xdr:colOff>
      <xdr:row>98</xdr:row>
      <xdr:rowOff>95955</xdr:rowOff>
    </xdr:to>
    <xdr:sp macro="" textlink="">
      <xdr:nvSpPr>
        <xdr:cNvPr id="483" name="楕円 482"/>
        <xdr:cNvSpPr/>
      </xdr:nvSpPr>
      <xdr:spPr>
        <a:xfrm>
          <a:off x="7810500" y="167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112482</xdr:rowOff>
    </xdr:from>
    <xdr:ext cx="599010" cy="259045"/>
    <xdr:sp macro="" textlink="">
      <xdr:nvSpPr>
        <xdr:cNvPr id="484" name="テキスト ボックス 483"/>
        <xdr:cNvSpPr txBox="1"/>
      </xdr:nvSpPr>
      <xdr:spPr>
        <a:xfrm>
          <a:off x="7561795" y="1657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71791</xdr:rowOff>
    </xdr:from>
    <xdr:to>
      <xdr:col>36</xdr:col>
      <xdr:colOff>165100</xdr:colOff>
      <xdr:row>99</xdr:row>
      <xdr:rowOff>1941</xdr:rowOff>
    </xdr:to>
    <xdr:sp macro="" textlink="">
      <xdr:nvSpPr>
        <xdr:cNvPr id="485" name="楕円 484"/>
        <xdr:cNvSpPr/>
      </xdr:nvSpPr>
      <xdr:spPr>
        <a:xfrm>
          <a:off x="6921500" y="168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164518</xdr:rowOff>
    </xdr:from>
    <xdr:ext cx="534377" cy="259045"/>
    <xdr:sp macro="" textlink="">
      <xdr:nvSpPr>
        <xdr:cNvPr id="486" name="テキスト ボックス 485"/>
        <xdr:cNvSpPr txBox="1"/>
      </xdr:nvSpPr>
      <xdr:spPr>
        <a:xfrm>
          <a:off x="6705111" y="169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128365</xdr:rowOff>
    </xdr:from>
    <xdr:to>
      <xdr:col>81</xdr:col>
      <xdr:colOff>50800</xdr:colOff>
      <xdr:row>39</xdr:row>
      <xdr:rowOff>44450</xdr:rowOff>
    </xdr:to>
    <xdr:cxnSp macro="">
      <xdr:nvCxnSpPr>
        <xdr:cNvPr id="518" name="直線コネクタ 517"/>
        <xdr:cNvCxnSpPr/>
      </xdr:nvCxnSpPr>
      <xdr:spPr>
        <a:xfrm>
          <a:off x="14592300" y="6643465"/>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108685</xdr:rowOff>
    </xdr:from>
    <xdr:to>
      <xdr:col>76</xdr:col>
      <xdr:colOff>114300</xdr:colOff>
      <xdr:row>38</xdr:row>
      <xdr:rowOff>128365</xdr:rowOff>
    </xdr:to>
    <xdr:cxnSp macro="">
      <xdr:nvCxnSpPr>
        <xdr:cNvPr id="521" name="直線コネクタ 520"/>
        <xdr:cNvCxnSpPr/>
      </xdr:nvCxnSpPr>
      <xdr:spPr>
        <a:xfrm>
          <a:off x="13703300" y="6623785"/>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108685</xdr:rowOff>
    </xdr:from>
    <xdr:to>
      <xdr:col>71</xdr:col>
      <xdr:colOff>177800</xdr:colOff>
      <xdr:row>38</xdr:row>
      <xdr:rowOff>167578</xdr:rowOff>
    </xdr:to>
    <xdr:cxnSp macro="">
      <xdr:nvCxnSpPr>
        <xdr:cNvPr id="524" name="直線コネクタ 523"/>
        <xdr:cNvCxnSpPr/>
      </xdr:nvCxnSpPr>
      <xdr:spPr>
        <a:xfrm flipV="1">
          <a:off x="12814300" y="6623785"/>
          <a:ext cx="8890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77565</xdr:rowOff>
    </xdr:from>
    <xdr:to>
      <xdr:col>76</xdr:col>
      <xdr:colOff>165100</xdr:colOff>
      <xdr:row>39</xdr:row>
      <xdr:rowOff>7715</xdr:rowOff>
    </xdr:to>
    <xdr:sp macro="" textlink="">
      <xdr:nvSpPr>
        <xdr:cNvPr id="538" name="楕円 537"/>
        <xdr:cNvSpPr/>
      </xdr:nvSpPr>
      <xdr:spPr>
        <a:xfrm>
          <a:off x="14541500" y="6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24242</xdr:rowOff>
    </xdr:from>
    <xdr:ext cx="534377" cy="259045"/>
    <xdr:sp macro="" textlink="">
      <xdr:nvSpPr>
        <xdr:cNvPr id="539" name="テキスト ボックス 538"/>
        <xdr:cNvSpPr txBox="1"/>
      </xdr:nvSpPr>
      <xdr:spPr>
        <a:xfrm>
          <a:off x="14325111" y="63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57885</xdr:rowOff>
    </xdr:from>
    <xdr:to>
      <xdr:col>72</xdr:col>
      <xdr:colOff>38100</xdr:colOff>
      <xdr:row>38</xdr:row>
      <xdr:rowOff>159485</xdr:rowOff>
    </xdr:to>
    <xdr:sp macro="" textlink="">
      <xdr:nvSpPr>
        <xdr:cNvPr id="540" name="楕円 539"/>
        <xdr:cNvSpPr/>
      </xdr:nvSpPr>
      <xdr:spPr>
        <a:xfrm>
          <a:off x="13652500" y="65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4562</xdr:rowOff>
    </xdr:from>
    <xdr:ext cx="534377" cy="259045"/>
    <xdr:sp macro="" textlink="">
      <xdr:nvSpPr>
        <xdr:cNvPr id="541" name="テキスト ボックス 540"/>
        <xdr:cNvSpPr txBox="1"/>
      </xdr:nvSpPr>
      <xdr:spPr>
        <a:xfrm>
          <a:off x="13436111" y="63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116778</xdr:rowOff>
    </xdr:from>
    <xdr:to>
      <xdr:col>67</xdr:col>
      <xdr:colOff>101600</xdr:colOff>
      <xdr:row>39</xdr:row>
      <xdr:rowOff>46928</xdr:rowOff>
    </xdr:to>
    <xdr:sp macro="" textlink="">
      <xdr:nvSpPr>
        <xdr:cNvPr id="542" name="楕円 541"/>
        <xdr:cNvSpPr/>
      </xdr:nvSpPr>
      <xdr:spPr>
        <a:xfrm>
          <a:off x="12763500" y="66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63455</xdr:rowOff>
    </xdr:from>
    <xdr:ext cx="534377" cy="259045"/>
    <xdr:sp macro="" textlink="">
      <xdr:nvSpPr>
        <xdr:cNvPr id="543" name="テキスト ボックス 542"/>
        <xdr:cNvSpPr txBox="1"/>
      </xdr:nvSpPr>
      <xdr:spPr>
        <a:xfrm>
          <a:off x="12547111" y="64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148710</xdr:rowOff>
    </xdr:from>
    <xdr:to>
      <xdr:col>85</xdr:col>
      <xdr:colOff>127000</xdr:colOff>
      <xdr:row>78</xdr:row>
      <xdr:rowOff>18283</xdr:rowOff>
    </xdr:to>
    <xdr:cxnSp macro="">
      <xdr:nvCxnSpPr>
        <xdr:cNvPr id="627" name="直線コネクタ 626"/>
        <xdr:cNvCxnSpPr/>
      </xdr:nvCxnSpPr>
      <xdr:spPr>
        <a:xfrm flipV="1">
          <a:off x="15481300" y="13350360"/>
          <a:ext cx="838200" cy="4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18283</xdr:rowOff>
    </xdr:from>
    <xdr:to>
      <xdr:col>81</xdr:col>
      <xdr:colOff>50800</xdr:colOff>
      <xdr:row>78</xdr:row>
      <xdr:rowOff>26036</xdr:rowOff>
    </xdr:to>
    <xdr:cxnSp macro="">
      <xdr:nvCxnSpPr>
        <xdr:cNvPr id="630" name="直線コネクタ 629"/>
        <xdr:cNvCxnSpPr/>
      </xdr:nvCxnSpPr>
      <xdr:spPr>
        <a:xfrm flipV="1">
          <a:off x="14592300" y="13391383"/>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26036</xdr:rowOff>
    </xdr:from>
    <xdr:to>
      <xdr:col>76</xdr:col>
      <xdr:colOff>114300</xdr:colOff>
      <xdr:row>78</xdr:row>
      <xdr:rowOff>56421</xdr:rowOff>
    </xdr:to>
    <xdr:cxnSp macro="">
      <xdr:nvCxnSpPr>
        <xdr:cNvPr id="633" name="直線コネクタ 632"/>
        <xdr:cNvCxnSpPr/>
      </xdr:nvCxnSpPr>
      <xdr:spPr>
        <a:xfrm flipV="1">
          <a:off x="13703300" y="13399136"/>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35740</xdr:rowOff>
    </xdr:from>
    <xdr:to>
      <xdr:col>71</xdr:col>
      <xdr:colOff>177800</xdr:colOff>
      <xdr:row>78</xdr:row>
      <xdr:rowOff>56421</xdr:rowOff>
    </xdr:to>
    <xdr:cxnSp macro="">
      <xdr:nvCxnSpPr>
        <xdr:cNvPr id="636" name="直線コネクタ 635"/>
        <xdr:cNvCxnSpPr/>
      </xdr:nvCxnSpPr>
      <xdr:spPr>
        <a:xfrm>
          <a:off x="12814300" y="13408840"/>
          <a:ext cx="88900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97910</xdr:rowOff>
    </xdr:from>
    <xdr:to>
      <xdr:col>85</xdr:col>
      <xdr:colOff>177800</xdr:colOff>
      <xdr:row>78</xdr:row>
      <xdr:rowOff>28060</xdr:rowOff>
    </xdr:to>
    <xdr:sp macro="" textlink="">
      <xdr:nvSpPr>
        <xdr:cNvPr id="646" name="楕円 645"/>
        <xdr:cNvSpPr/>
      </xdr:nvSpPr>
      <xdr:spPr>
        <a:xfrm>
          <a:off x="16268700" y="132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120787</xdr:rowOff>
    </xdr:from>
    <xdr:ext cx="599010" cy="259045"/>
    <xdr:sp macro="" textlink="">
      <xdr:nvSpPr>
        <xdr:cNvPr id="647" name="公債費該当値テキスト"/>
        <xdr:cNvSpPr txBox="1"/>
      </xdr:nvSpPr>
      <xdr:spPr>
        <a:xfrm>
          <a:off x="16370300" y="1315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138933</xdr:rowOff>
    </xdr:from>
    <xdr:to>
      <xdr:col>81</xdr:col>
      <xdr:colOff>101600</xdr:colOff>
      <xdr:row>78</xdr:row>
      <xdr:rowOff>69083</xdr:rowOff>
    </xdr:to>
    <xdr:sp macro="" textlink="">
      <xdr:nvSpPr>
        <xdr:cNvPr id="648" name="楕円 647"/>
        <xdr:cNvSpPr/>
      </xdr:nvSpPr>
      <xdr:spPr>
        <a:xfrm>
          <a:off x="15430500" y="133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85610</xdr:rowOff>
    </xdr:from>
    <xdr:ext cx="599010" cy="259045"/>
    <xdr:sp macro="" textlink="">
      <xdr:nvSpPr>
        <xdr:cNvPr id="649" name="テキスト ボックス 648"/>
        <xdr:cNvSpPr txBox="1"/>
      </xdr:nvSpPr>
      <xdr:spPr>
        <a:xfrm>
          <a:off x="15181795" y="1311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146686</xdr:rowOff>
    </xdr:from>
    <xdr:to>
      <xdr:col>76</xdr:col>
      <xdr:colOff>165100</xdr:colOff>
      <xdr:row>78</xdr:row>
      <xdr:rowOff>76836</xdr:rowOff>
    </xdr:to>
    <xdr:sp macro="" textlink="">
      <xdr:nvSpPr>
        <xdr:cNvPr id="650" name="楕円 649"/>
        <xdr:cNvSpPr/>
      </xdr:nvSpPr>
      <xdr:spPr>
        <a:xfrm>
          <a:off x="14541500" y="133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93363</xdr:rowOff>
    </xdr:from>
    <xdr:ext cx="599010" cy="259045"/>
    <xdr:sp macro="" textlink="">
      <xdr:nvSpPr>
        <xdr:cNvPr id="651" name="テキスト ボックス 650"/>
        <xdr:cNvSpPr txBox="1"/>
      </xdr:nvSpPr>
      <xdr:spPr>
        <a:xfrm>
          <a:off x="14292795" y="1312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5621</xdr:rowOff>
    </xdr:from>
    <xdr:to>
      <xdr:col>72</xdr:col>
      <xdr:colOff>38100</xdr:colOff>
      <xdr:row>78</xdr:row>
      <xdr:rowOff>107221</xdr:rowOff>
    </xdr:to>
    <xdr:sp macro="" textlink="">
      <xdr:nvSpPr>
        <xdr:cNvPr id="652" name="楕円 651"/>
        <xdr:cNvSpPr/>
      </xdr:nvSpPr>
      <xdr:spPr>
        <a:xfrm>
          <a:off x="13652500" y="133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98348</xdr:rowOff>
    </xdr:from>
    <xdr:ext cx="599010" cy="259045"/>
    <xdr:sp macro="" textlink="">
      <xdr:nvSpPr>
        <xdr:cNvPr id="653" name="テキスト ボックス 652"/>
        <xdr:cNvSpPr txBox="1"/>
      </xdr:nvSpPr>
      <xdr:spPr>
        <a:xfrm>
          <a:off x="13403795" y="1347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156390</xdr:rowOff>
    </xdr:from>
    <xdr:to>
      <xdr:col>67</xdr:col>
      <xdr:colOff>101600</xdr:colOff>
      <xdr:row>78</xdr:row>
      <xdr:rowOff>86540</xdr:rowOff>
    </xdr:to>
    <xdr:sp macro="" textlink="">
      <xdr:nvSpPr>
        <xdr:cNvPr id="654" name="楕円 653"/>
        <xdr:cNvSpPr/>
      </xdr:nvSpPr>
      <xdr:spPr>
        <a:xfrm>
          <a:off x="12763500" y="133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77667</xdr:rowOff>
    </xdr:from>
    <xdr:ext cx="599010" cy="259045"/>
    <xdr:sp macro="" textlink="">
      <xdr:nvSpPr>
        <xdr:cNvPr id="655" name="テキスト ボックス 654"/>
        <xdr:cNvSpPr txBox="1"/>
      </xdr:nvSpPr>
      <xdr:spPr>
        <a:xfrm>
          <a:off x="12514795" y="1345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117751</xdr:rowOff>
    </xdr:from>
    <xdr:to>
      <xdr:col>85</xdr:col>
      <xdr:colOff>127000</xdr:colOff>
      <xdr:row>98</xdr:row>
      <xdr:rowOff>150346</xdr:rowOff>
    </xdr:to>
    <xdr:cxnSp macro="">
      <xdr:nvCxnSpPr>
        <xdr:cNvPr id="684" name="直線コネクタ 683"/>
        <xdr:cNvCxnSpPr/>
      </xdr:nvCxnSpPr>
      <xdr:spPr>
        <a:xfrm flipV="1">
          <a:off x="15481300" y="16919851"/>
          <a:ext cx="838200" cy="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46926</xdr:rowOff>
    </xdr:from>
    <xdr:to>
      <xdr:col>81</xdr:col>
      <xdr:colOff>50800</xdr:colOff>
      <xdr:row>98</xdr:row>
      <xdr:rowOff>150346</xdr:rowOff>
    </xdr:to>
    <xdr:cxnSp macro="">
      <xdr:nvCxnSpPr>
        <xdr:cNvPr id="687" name="直線コネクタ 686"/>
        <xdr:cNvCxnSpPr/>
      </xdr:nvCxnSpPr>
      <xdr:spPr>
        <a:xfrm>
          <a:off x="14592300" y="16849026"/>
          <a:ext cx="889000" cy="10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46926</xdr:rowOff>
    </xdr:from>
    <xdr:to>
      <xdr:col>76</xdr:col>
      <xdr:colOff>114300</xdr:colOff>
      <xdr:row>98</xdr:row>
      <xdr:rowOff>60139</xdr:rowOff>
    </xdr:to>
    <xdr:cxnSp macro="">
      <xdr:nvCxnSpPr>
        <xdr:cNvPr id="690" name="直線コネクタ 689"/>
        <xdr:cNvCxnSpPr/>
      </xdr:nvCxnSpPr>
      <xdr:spPr>
        <a:xfrm flipV="1">
          <a:off x="13703300" y="16849026"/>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60139</xdr:rowOff>
    </xdr:from>
    <xdr:to>
      <xdr:col>71</xdr:col>
      <xdr:colOff>177800</xdr:colOff>
      <xdr:row>98</xdr:row>
      <xdr:rowOff>101163</xdr:rowOff>
    </xdr:to>
    <xdr:cxnSp macro="">
      <xdr:nvCxnSpPr>
        <xdr:cNvPr id="693" name="直線コネクタ 692"/>
        <xdr:cNvCxnSpPr/>
      </xdr:nvCxnSpPr>
      <xdr:spPr>
        <a:xfrm flipV="1">
          <a:off x="12814300" y="16862239"/>
          <a:ext cx="889000" cy="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66951</xdr:rowOff>
    </xdr:from>
    <xdr:to>
      <xdr:col>85</xdr:col>
      <xdr:colOff>177800</xdr:colOff>
      <xdr:row>98</xdr:row>
      <xdr:rowOff>168551</xdr:rowOff>
    </xdr:to>
    <xdr:sp macro="" textlink="">
      <xdr:nvSpPr>
        <xdr:cNvPr id="703" name="楕円 702"/>
        <xdr:cNvSpPr/>
      </xdr:nvSpPr>
      <xdr:spPr>
        <a:xfrm>
          <a:off x="16268700" y="16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26328</xdr:rowOff>
    </xdr:from>
    <xdr:ext cx="599010" cy="259045"/>
    <xdr:sp macro="" textlink="">
      <xdr:nvSpPr>
        <xdr:cNvPr id="704" name="積立金該当値テキスト"/>
        <xdr:cNvSpPr txBox="1"/>
      </xdr:nvSpPr>
      <xdr:spPr>
        <a:xfrm>
          <a:off x="16370300" y="1665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99546</xdr:rowOff>
    </xdr:from>
    <xdr:to>
      <xdr:col>81</xdr:col>
      <xdr:colOff>101600</xdr:colOff>
      <xdr:row>99</xdr:row>
      <xdr:rowOff>29696</xdr:rowOff>
    </xdr:to>
    <xdr:sp macro="" textlink="">
      <xdr:nvSpPr>
        <xdr:cNvPr id="705" name="楕円 704"/>
        <xdr:cNvSpPr/>
      </xdr:nvSpPr>
      <xdr:spPr>
        <a:xfrm>
          <a:off x="15430500" y="169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46223</xdr:rowOff>
    </xdr:from>
    <xdr:ext cx="534377" cy="259045"/>
    <xdr:sp macro="" textlink="">
      <xdr:nvSpPr>
        <xdr:cNvPr id="706" name="テキスト ボックス 705"/>
        <xdr:cNvSpPr txBox="1"/>
      </xdr:nvSpPr>
      <xdr:spPr>
        <a:xfrm>
          <a:off x="15214111" y="166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167576</xdr:rowOff>
    </xdr:from>
    <xdr:to>
      <xdr:col>76</xdr:col>
      <xdr:colOff>165100</xdr:colOff>
      <xdr:row>98</xdr:row>
      <xdr:rowOff>97726</xdr:rowOff>
    </xdr:to>
    <xdr:sp macro="" textlink="">
      <xdr:nvSpPr>
        <xdr:cNvPr id="707" name="楕円 706"/>
        <xdr:cNvSpPr/>
      </xdr:nvSpPr>
      <xdr:spPr>
        <a:xfrm>
          <a:off x="14541500" y="167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114253</xdr:rowOff>
    </xdr:from>
    <xdr:ext cx="599010" cy="259045"/>
    <xdr:sp macro="" textlink="">
      <xdr:nvSpPr>
        <xdr:cNvPr id="708" name="テキスト ボックス 707"/>
        <xdr:cNvSpPr txBox="1"/>
      </xdr:nvSpPr>
      <xdr:spPr>
        <a:xfrm>
          <a:off x="14292795" y="1657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9339</xdr:rowOff>
    </xdr:from>
    <xdr:to>
      <xdr:col>72</xdr:col>
      <xdr:colOff>38100</xdr:colOff>
      <xdr:row>98</xdr:row>
      <xdr:rowOff>110939</xdr:rowOff>
    </xdr:to>
    <xdr:sp macro="" textlink="">
      <xdr:nvSpPr>
        <xdr:cNvPr id="709" name="楕円 708"/>
        <xdr:cNvSpPr/>
      </xdr:nvSpPr>
      <xdr:spPr>
        <a:xfrm>
          <a:off x="13652500" y="168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127466</xdr:rowOff>
    </xdr:from>
    <xdr:ext cx="599010" cy="259045"/>
    <xdr:sp macro="" textlink="">
      <xdr:nvSpPr>
        <xdr:cNvPr id="710" name="テキスト ボックス 709"/>
        <xdr:cNvSpPr txBox="1"/>
      </xdr:nvSpPr>
      <xdr:spPr>
        <a:xfrm>
          <a:off x="13403795" y="1658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50363</xdr:rowOff>
    </xdr:from>
    <xdr:to>
      <xdr:col>67</xdr:col>
      <xdr:colOff>101600</xdr:colOff>
      <xdr:row>98</xdr:row>
      <xdr:rowOff>151963</xdr:rowOff>
    </xdr:to>
    <xdr:sp macro="" textlink="">
      <xdr:nvSpPr>
        <xdr:cNvPr id="711" name="楕円 710"/>
        <xdr:cNvSpPr/>
      </xdr:nvSpPr>
      <xdr:spPr>
        <a:xfrm>
          <a:off x="12763500" y="168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168490</xdr:rowOff>
    </xdr:from>
    <xdr:ext cx="599010" cy="259045"/>
    <xdr:sp macro="" textlink="">
      <xdr:nvSpPr>
        <xdr:cNvPr id="712" name="テキスト ボックス 711"/>
        <xdr:cNvSpPr txBox="1"/>
      </xdr:nvSpPr>
      <xdr:spPr>
        <a:xfrm>
          <a:off x="12514795" y="166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116840</xdr:rowOff>
    </xdr:from>
    <xdr:to>
      <xdr:col>111</xdr:col>
      <xdr:colOff>177800</xdr:colOff>
      <xdr:row>38</xdr:row>
      <xdr:rowOff>139700</xdr:rowOff>
    </xdr:to>
    <xdr:cxnSp macro="">
      <xdr:nvCxnSpPr>
        <xdr:cNvPr id="742" name="直線コネクタ 741"/>
        <xdr:cNvCxnSpPr/>
      </xdr:nvCxnSpPr>
      <xdr:spPr>
        <a:xfrm>
          <a:off x="20434300" y="663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116840</xdr:rowOff>
    </xdr:from>
    <xdr:to>
      <xdr:col>107</xdr:col>
      <xdr:colOff>50800</xdr:colOff>
      <xdr:row>38</xdr:row>
      <xdr:rowOff>125961</xdr:rowOff>
    </xdr:to>
    <xdr:cxnSp macro="">
      <xdr:nvCxnSpPr>
        <xdr:cNvPr id="745" name="直線コネクタ 744"/>
        <xdr:cNvCxnSpPr/>
      </xdr:nvCxnSpPr>
      <xdr:spPr>
        <a:xfrm flipV="1">
          <a:off x="19545300" y="6631940"/>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125961</xdr:rowOff>
    </xdr:from>
    <xdr:to>
      <xdr:col>102</xdr:col>
      <xdr:colOff>114300</xdr:colOff>
      <xdr:row>38</xdr:row>
      <xdr:rowOff>139700</xdr:rowOff>
    </xdr:to>
    <xdr:cxnSp macro="">
      <xdr:nvCxnSpPr>
        <xdr:cNvPr id="748" name="直線コネクタ 747"/>
        <xdr:cNvCxnSpPr/>
      </xdr:nvCxnSpPr>
      <xdr:spPr>
        <a:xfrm flipV="1">
          <a:off x="18656300" y="6641061"/>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66040</xdr:rowOff>
    </xdr:from>
    <xdr:to>
      <xdr:col>107</xdr:col>
      <xdr:colOff>101600</xdr:colOff>
      <xdr:row>38</xdr:row>
      <xdr:rowOff>167640</xdr:rowOff>
    </xdr:to>
    <xdr:sp macro="" textlink="">
      <xdr:nvSpPr>
        <xdr:cNvPr id="762" name="楕円 761"/>
        <xdr:cNvSpPr/>
      </xdr:nvSpPr>
      <xdr:spPr>
        <a:xfrm>
          <a:off x="2038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158767</xdr:rowOff>
    </xdr:from>
    <xdr:ext cx="469744" cy="259045"/>
    <xdr:sp macro="" textlink="">
      <xdr:nvSpPr>
        <xdr:cNvPr id="763" name="テキスト ボックス 762"/>
        <xdr:cNvSpPr txBox="1"/>
      </xdr:nvSpPr>
      <xdr:spPr>
        <a:xfrm>
          <a:off x="20199428"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75161</xdr:rowOff>
    </xdr:from>
    <xdr:to>
      <xdr:col>102</xdr:col>
      <xdr:colOff>165100</xdr:colOff>
      <xdr:row>39</xdr:row>
      <xdr:rowOff>5311</xdr:rowOff>
    </xdr:to>
    <xdr:sp macro="" textlink="">
      <xdr:nvSpPr>
        <xdr:cNvPr id="764" name="楕円 763"/>
        <xdr:cNvSpPr/>
      </xdr:nvSpPr>
      <xdr:spPr>
        <a:xfrm>
          <a:off x="19494500" y="6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167888</xdr:rowOff>
    </xdr:from>
    <xdr:ext cx="378565" cy="259045"/>
    <xdr:sp macro="" textlink="">
      <xdr:nvSpPr>
        <xdr:cNvPr id="765" name="テキスト ボックス 764"/>
        <xdr:cNvSpPr txBox="1"/>
      </xdr:nvSpPr>
      <xdr:spPr>
        <a:xfrm>
          <a:off x="19356017" y="668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104889</xdr:rowOff>
    </xdr:from>
    <xdr:to>
      <xdr:col>116</xdr:col>
      <xdr:colOff>63500</xdr:colOff>
      <xdr:row>58</xdr:row>
      <xdr:rowOff>34407</xdr:rowOff>
    </xdr:to>
    <xdr:cxnSp macro="">
      <xdr:nvCxnSpPr>
        <xdr:cNvPr id="794" name="直線コネクタ 793"/>
        <xdr:cNvCxnSpPr/>
      </xdr:nvCxnSpPr>
      <xdr:spPr>
        <a:xfrm flipV="1">
          <a:off x="21323300" y="9877539"/>
          <a:ext cx="838200" cy="10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34407</xdr:rowOff>
    </xdr:from>
    <xdr:to>
      <xdr:col>111</xdr:col>
      <xdr:colOff>177800</xdr:colOff>
      <xdr:row>58</xdr:row>
      <xdr:rowOff>34951</xdr:rowOff>
    </xdr:to>
    <xdr:cxnSp macro="">
      <xdr:nvCxnSpPr>
        <xdr:cNvPr id="797" name="直線コネクタ 796"/>
        <xdr:cNvCxnSpPr/>
      </xdr:nvCxnSpPr>
      <xdr:spPr>
        <a:xfrm flipV="1">
          <a:off x="20434300" y="9978507"/>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135947</xdr:rowOff>
    </xdr:from>
    <xdr:to>
      <xdr:col>107</xdr:col>
      <xdr:colOff>50800</xdr:colOff>
      <xdr:row>58</xdr:row>
      <xdr:rowOff>34951</xdr:rowOff>
    </xdr:to>
    <xdr:cxnSp macro="">
      <xdr:nvCxnSpPr>
        <xdr:cNvPr id="800" name="直線コネクタ 799"/>
        <xdr:cNvCxnSpPr/>
      </xdr:nvCxnSpPr>
      <xdr:spPr>
        <a:xfrm>
          <a:off x="19545300" y="9565697"/>
          <a:ext cx="889000" cy="4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135947</xdr:rowOff>
    </xdr:from>
    <xdr:to>
      <xdr:col>102</xdr:col>
      <xdr:colOff>114300</xdr:colOff>
      <xdr:row>58</xdr:row>
      <xdr:rowOff>59452</xdr:rowOff>
    </xdr:to>
    <xdr:cxnSp macro="">
      <xdr:nvCxnSpPr>
        <xdr:cNvPr id="803" name="直線コネクタ 802"/>
        <xdr:cNvCxnSpPr/>
      </xdr:nvCxnSpPr>
      <xdr:spPr>
        <a:xfrm flipV="1">
          <a:off x="18656300" y="9565697"/>
          <a:ext cx="889000" cy="4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54089</xdr:rowOff>
    </xdr:from>
    <xdr:to>
      <xdr:col>116</xdr:col>
      <xdr:colOff>114300</xdr:colOff>
      <xdr:row>57</xdr:row>
      <xdr:rowOff>155689</xdr:rowOff>
    </xdr:to>
    <xdr:sp macro="" textlink="">
      <xdr:nvSpPr>
        <xdr:cNvPr id="813" name="楕円 812"/>
        <xdr:cNvSpPr/>
      </xdr:nvSpPr>
      <xdr:spPr>
        <a:xfrm>
          <a:off x="22110700" y="98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76966</xdr:rowOff>
    </xdr:from>
    <xdr:ext cx="534377" cy="259045"/>
    <xdr:sp macro="" textlink="">
      <xdr:nvSpPr>
        <xdr:cNvPr id="814" name="貸付金該当値テキスト"/>
        <xdr:cNvSpPr txBox="1"/>
      </xdr:nvSpPr>
      <xdr:spPr>
        <a:xfrm>
          <a:off x="22212300" y="96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155057</xdr:rowOff>
    </xdr:from>
    <xdr:to>
      <xdr:col>112</xdr:col>
      <xdr:colOff>38100</xdr:colOff>
      <xdr:row>58</xdr:row>
      <xdr:rowOff>85207</xdr:rowOff>
    </xdr:to>
    <xdr:sp macro="" textlink="">
      <xdr:nvSpPr>
        <xdr:cNvPr id="815" name="楕円 814"/>
        <xdr:cNvSpPr/>
      </xdr:nvSpPr>
      <xdr:spPr>
        <a:xfrm>
          <a:off x="21272500" y="99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101734</xdr:rowOff>
    </xdr:from>
    <xdr:ext cx="534377" cy="259045"/>
    <xdr:sp macro="" textlink="">
      <xdr:nvSpPr>
        <xdr:cNvPr id="816" name="テキスト ボックス 815"/>
        <xdr:cNvSpPr txBox="1"/>
      </xdr:nvSpPr>
      <xdr:spPr>
        <a:xfrm>
          <a:off x="21056111" y="97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155601</xdr:rowOff>
    </xdr:from>
    <xdr:to>
      <xdr:col>107</xdr:col>
      <xdr:colOff>101600</xdr:colOff>
      <xdr:row>58</xdr:row>
      <xdr:rowOff>85751</xdr:rowOff>
    </xdr:to>
    <xdr:sp macro="" textlink="">
      <xdr:nvSpPr>
        <xdr:cNvPr id="817" name="楕円 816"/>
        <xdr:cNvSpPr/>
      </xdr:nvSpPr>
      <xdr:spPr>
        <a:xfrm>
          <a:off x="20383500" y="99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102278</xdr:rowOff>
    </xdr:from>
    <xdr:ext cx="534377" cy="259045"/>
    <xdr:sp macro="" textlink="">
      <xdr:nvSpPr>
        <xdr:cNvPr id="818" name="テキスト ボックス 817"/>
        <xdr:cNvSpPr txBox="1"/>
      </xdr:nvSpPr>
      <xdr:spPr>
        <a:xfrm>
          <a:off x="20167111" y="970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85147</xdr:rowOff>
    </xdr:from>
    <xdr:to>
      <xdr:col>102</xdr:col>
      <xdr:colOff>165100</xdr:colOff>
      <xdr:row>56</xdr:row>
      <xdr:rowOff>15297</xdr:rowOff>
    </xdr:to>
    <xdr:sp macro="" textlink="">
      <xdr:nvSpPr>
        <xdr:cNvPr id="819" name="楕円 818"/>
        <xdr:cNvSpPr/>
      </xdr:nvSpPr>
      <xdr:spPr>
        <a:xfrm>
          <a:off x="19494500" y="95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54</xdr:row>
      <xdr:rowOff>31824</xdr:rowOff>
    </xdr:from>
    <xdr:ext cx="599010" cy="259045"/>
    <xdr:sp macro="" textlink="">
      <xdr:nvSpPr>
        <xdr:cNvPr id="820" name="テキスト ボックス 819"/>
        <xdr:cNvSpPr txBox="1"/>
      </xdr:nvSpPr>
      <xdr:spPr>
        <a:xfrm>
          <a:off x="19245795" y="929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8652</xdr:rowOff>
    </xdr:from>
    <xdr:to>
      <xdr:col>98</xdr:col>
      <xdr:colOff>38100</xdr:colOff>
      <xdr:row>58</xdr:row>
      <xdr:rowOff>110252</xdr:rowOff>
    </xdr:to>
    <xdr:sp macro="" textlink="">
      <xdr:nvSpPr>
        <xdr:cNvPr id="821" name="楕円 820"/>
        <xdr:cNvSpPr/>
      </xdr:nvSpPr>
      <xdr:spPr>
        <a:xfrm>
          <a:off x="18605500" y="99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126779</xdr:rowOff>
    </xdr:from>
    <xdr:ext cx="534377" cy="259045"/>
    <xdr:sp macro="" textlink="">
      <xdr:nvSpPr>
        <xdr:cNvPr id="822" name="テキスト ボックス 821"/>
        <xdr:cNvSpPr txBox="1"/>
      </xdr:nvSpPr>
      <xdr:spPr>
        <a:xfrm>
          <a:off x="18389111" y="972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21628</xdr:rowOff>
    </xdr:from>
    <xdr:to>
      <xdr:col>116</xdr:col>
      <xdr:colOff>63500</xdr:colOff>
      <xdr:row>77</xdr:row>
      <xdr:rowOff>28040</xdr:rowOff>
    </xdr:to>
    <xdr:cxnSp macro="">
      <xdr:nvCxnSpPr>
        <xdr:cNvPr id="851" name="直線コネクタ 850"/>
        <xdr:cNvCxnSpPr/>
      </xdr:nvCxnSpPr>
      <xdr:spPr>
        <a:xfrm>
          <a:off x="21323300" y="13223278"/>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21628</xdr:rowOff>
    </xdr:from>
    <xdr:to>
      <xdr:col>111</xdr:col>
      <xdr:colOff>177800</xdr:colOff>
      <xdr:row>77</xdr:row>
      <xdr:rowOff>32646</xdr:rowOff>
    </xdr:to>
    <xdr:cxnSp macro="">
      <xdr:nvCxnSpPr>
        <xdr:cNvPr id="854" name="直線コネクタ 853"/>
        <xdr:cNvCxnSpPr/>
      </xdr:nvCxnSpPr>
      <xdr:spPr>
        <a:xfrm flipV="1">
          <a:off x="20434300" y="1322327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13196</xdr:rowOff>
    </xdr:from>
    <xdr:to>
      <xdr:col>107</xdr:col>
      <xdr:colOff>50800</xdr:colOff>
      <xdr:row>77</xdr:row>
      <xdr:rowOff>32646</xdr:rowOff>
    </xdr:to>
    <xdr:cxnSp macro="">
      <xdr:nvCxnSpPr>
        <xdr:cNvPr id="857" name="直線コネクタ 856"/>
        <xdr:cNvCxnSpPr/>
      </xdr:nvCxnSpPr>
      <xdr:spPr>
        <a:xfrm>
          <a:off x="19545300" y="13214846"/>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153530</xdr:rowOff>
    </xdr:from>
    <xdr:to>
      <xdr:col>102</xdr:col>
      <xdr:colOff>114300</xdr:colOff>
      <xdr:row>77</xdr:row>
      <xdr:rowOff>13196</xdr:rowOff>
    </xdr:to>
    <xdr:cxnSp macro="">
      <xdr:nvCxnSpPr>
        <xdr:cNvPr id="860" name="直線コネクタ 859"/>
        <xdr:cNvCxnSpPr/>
      </xdr:nvCxnSpPr>
      <xdr:spPr>
        <a:xfrm>
          <a:off x="18656300" y="13183730"/>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148690</xdr:rowOff>
    </xdr:from>
    <xdr:to>
      <xdr:col>116</xdr:col>
      <xdr:colOff>114300</xdr:colOff>
      <xdr:row>77</xdr:row>
      <xdr:rowOff>78840</xdr:rowOff>
    </xdr:to>
    <xdr:sp macro="" textlink="">
      <xdr:nvSpPr>
        <xdr:cNvPr id="870" name="楕円 869"/>
        <xdr:cNvSpPr/>
      </xdr:nvSpPr>
      <xdr:spPr>
        <a:xfrm>
          <a:off x="22110700" y="131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127117</xdr:rowOff>
    </xdr:from>
    <xdr:ext cx="534377" cy="259045"/>
    <xdr:sp macro="" textlink="">
      <xdr:nvSpPr>
        <xdr:cNvPr id="871" name="繰出金該当値テキスト"/>
        <xdr:cNvSpPr txBox="1"/>
      </xdr:nvSpPr>
      <xdr:spPr>
        <a:xfrm>
          <a:off x="22212300" y="1315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142278</xdr:rowOff>
    </xdr:from>
    <xdr:to>
      <xdr:col>112</xdr:col>
      <xdr:colOff>38100</xdr:colOff>
      <xdr:row>77</xdr:row>
      <xdr:rowOff>72428</xdr:rowOff>
    </xdr:to>
    <xdr:sp macro="" textlink="">
      <xdr:nvSpPr>
        <xdr:cNvPr id="872" name="楕円 871"/>
        <xdr:cNvSpPr/>
      </xdr:nvSpPr>
      <xdr:spPr>
        <a:xfrm>
          <a:off x="21272500" y="131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63555</xdr:rowOff>
    </xdr:from>
    <xdr:ext cx="534377" cy="259045"/>
    <xdr:sp macro="" textlink="">
      <xdr:nvSpPr>
        <xdr:cNvPr id="873" name="テキスト ボックス 872"/>
        <xdr:cNvSpPr txBox="1"/>
      </xdr:nvSpPr>
      <xdr:spPr>
        <a:xfrm>
          <a:off x="21056111" y="132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153296</xdr:rowOff>
    </xdr:from>
    <xdr:to>
      <xdr:col>107</xdr:col>
      <xdr:colOff>101600</xdr:colOff>
      <xdr:row>77</xdr:row>
      <xdr:rowOff>83446</xdr:rowOff>
    </xdr:to>
    <xdr:sp macro="" textlink="">
      <xdr:nvSpPr>
        <xdr:cNvPr id="874" name="楕円 873"/>
        <xdr:cNvSpPr/>
      </xdr:nvSpPr>
      <xdr:spPr>
        <a:xfrm>
          <a:off x="20383500" y="131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74573</xdr:rowOff>
    </xdr:from>
    <xdr:ext cx="534377" cy="259045"/>
    <xdr:sp macro="" textlink="">
      <xdr:nvSpPr>
        <xdr:cNvPr id="875" name="テキスト ボックス 874"/>
        <xdr:cNvSpPr txBox="1"/>
      </xdr:nvSpPr>
      <xdr:spPr>
        <a:xfrm>
          <a:off x="20167111" y="132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133846</xdr:rowOff>
    </xdr:from>
    <xdr:to>
      <xdr:col>102</xdr:col>
      <xdr:colOff>165100</xdr:colOff>
      <xdr:row>77</xdr:row>
      <xdr:rowOff>63996</xdr:rowOff>
    </xdr:to>
    <xdr:sp macro="" textlink="">
      <xdr:nvSpPr>
        <xdr:cNvPr id="876" name="楕円 875"/>
        <xdr:cNvSpPr/>
      </xdr:nvSpPr>
      <xdr:spPr>
        <a:xfrm>
          <a:off x="19494500" y="131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55123</xdr:rowOff>
    </xdr:from>
    <xdr:ext cx="534377" cy="259045"/>
    <xdr:sp macro="" textlink="">
      <xdr:nvSpPr>
        <xdr:cNvPr id="877" name="テキスト ボックス 876"/>
        <xdr:cNvSpPr txBox="1"/>
      </xdr:nvSpPr>
      <xdr:spPr>
        <a:xfrm>
          <a:off x="19278111" y="132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102730</xdr:rowOff>
    </xdr:from>
    <xdr:to>
      <xdr:col>98</xdr:col>
      <xdr:colOff>38100</xdr:colOff>
      <xdr:row>77</xdr:row>
      <xdr:rowOff>32880</xdr:rowOff>
    </xdr:to>
    <xdr:sp macro="" textlink="">
      <xdr:nvSpPr>
        <xdr:cNvPr id="878" name="楕円 877"/>
        <xdr:cNvSpPr/>
      </xdr:nvSpPr>
      <xdr:spPr>
        <a:xfrm>
          <a:off x="18605500" y="131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24007</xdr:rowOff>
    </xdr:from>
    <xdr:ext cx="599010" cy="259045"/>
    <xdr:sp macro="" textlink="">
      <xdr:nvSpPr>
        <xdr:cNvPr id="879" name="テキスト ボックス 878"/>
        <xdr:cNvSpPr txBox="1"/>
      </xdr:nvSpPr>
      <xdr:spPr>
        <a:xfrm>
          <a:off x="18356795" y="132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歳出決算総額は、住民基本台帳人口一人当たり</a:t>
          </a:r>
          <a:r>
            <a:rPr kumimoji="1" lang="en-US" altLang="ja-JP" sz="1300">
              <a:latin typeface="ＭＳ Ｐゴシック" panose="020B0600070205080204" pitchFamily="50" charset="-128"/>
              <a:ea typeface="ＭＳ Ｐゴシック" panose="020B0600070205080204" pitchFamily="50" charset="-128"/>
            </a:rPr>
            <a:t>2,087</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物件費は、ふるさと納税の寄付に伴う返礼品発送経費等の増により、類似団体平均から大幅なかい離が生じている。また、普通建設事業費（うち新規整備）は、消防庁舎建設工事に約８億２千万円、上士幌消防団訓練場整備工事に約７千６百万円など、大型公共施設の新規整備が重なったため、類似団体平均を上回る結果となっている。積立金は、ふるさと納税制度による寄付金を地域包括ケアの醸成と生涯活躍できるまちの実現に向けた施策に充てるために上士幌町ふるさと納税生涯活躍いきがい基金へ約８千万円、子育て・少子化対策に充てるために上士幌町ふるさと納税子育て少子化対策夢基金へ約３億５千万円などを積立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4,964
4,820
694.23
10,904,484
10,361,087
506,636
4,038,759
10,580,542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85522</xdr:rowOff>
    </xdr:from>
    <xdr:to>
      <xdr:col>24</xdr:col>
      <xdr:colOff>63500</xdr:colOff>
      <xdr:row>37</xdr:row>
      <xdr:rowOff>128460</xdr:rowOff>
    </xdr:to>
    <xdr:cxnSp macro="">
      <xdr:nvCxnSpPr>
        <xdr:cNvPr id="60" name="直線コネクタ 59"/>
        <xdr:cNvCxnSpPr/>
      </xdr:nvCxnSpPr>
      <xdr:spPr>
        <a:xfrm>
          <a:off x="3797300" y="6429172"/>
          <a:ext cx="8382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85522</xdr:rowOff>
    </xdr:from>
    <xdr:to>
      <xdr:col>19</xdr:col>
      <xdr:colOff>177800</xdr:colOff>
      <xdr:row>37</xdr:row>
      <xdr:rowOff>123050</xdr:rowOff>
    </xdr:to>
    <xdr:cxnSp macro="">
      <xdr:nvCxnSpPr>
        <xdr:cNvPr id="63" name="直線コネクタ 62"/>
        <xdr:cNvCxnSpPr/>
      </xdr:nvCxnSpPr>
      <xdr:spPr>
        <a:xfrm flipV="1">
          <a:off x="2908300" y="642917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122498</xdr:rowOff>
    </xdr:from>
    <xdr:to>
      <xdr:col>15</xdr:col>
      <xdr:colOff>50800</xdr:colOff>
      <xdr:row>37</xdr:row>
      <xdr:rowOff>123050</xdr:rowOff>
    </xdr:to>
    <xdr:cxnSp macro="">
      <xdr:nvCxnSpPr>
        <xdr:cNvPr id="66" name="直線コネクタ 65"/>
        <xdr:cNvCxnSpPr/>
      </xdr:nvCxnSpPr>
      <xdr:spPr>
        <a:xfrm>
          <a:off x="2019300" y="646614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116021</xdr:rowOff>
    </xdr:from>
    <xdr:to>
      <xdr:col>10</xdr:col>
      <xdr:colOff>114300</xdr:colOff>
      <xdr:row>37</xdr:row>
      <xdr:rowOff>122498</xdr:rowOff>
    </xdr:to>
    <xdr:cxnSp macro="">
      <xdr:nvCxnSpPr>
        <xdr:cNvPr id="69" name="直線コネクタ 68"/>
        <xdr:cNvCxnSpPr/>
      </xdr:nvCxnSpPr>
      <xdr:spPr>
        <a:xfrm>
          <a:off x="1130300" y="645967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77660</xdr:rowOff>
    </xdr:from>
    <xdr:to>
      <xdr:col>24</xdr:col>
      <xdr:colOff>114300</xdr:colOff>
      <xdr:row>38</xdr:row>
      <xdr:rowOff>7810</xdr:rowOff>
    </xdr:to>
    <xdr:sp macro="" textlink="">
      <xdr:nvSpPr>
        <xdr:cNvPr id="79" name="楕円 78"/>
        <xdr:cNvSpPr/>
      </xdr:nvSpPr>
      <xdr:spPr>
        <a:xfrm>
          <a:off x="4584700" y="64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56087</xdr:rowOff>
    </xdr:from>
    <xdr:ext cx="534377" cy="259045"/>
    <xdr:sp macro="" textlink="">
      <xdr:nvSpPr>
        <xdr:cNvPr id="80" name="議会費該当値テキスト"/>
        <xdr:cNvSpPr txBox="1"/>
      </xdr:nvSpPr>
      <xdr:spPr>
        <a:xfrm>
          <a:off x="4686300" y="63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34722</xdr:rowOff>
    </xdr:from>
    <xdr:to>
      <xdr:col>20</xdr:col>
      <xdr:colOff>38100</xdr:colOff>
      <xdr:row>37</xdr:row>
      <xdr:rowOff>136322</xdr:rowOff>
    </xdr:to>
    <xdr:sp macro="" textlink="">
      <xdr:nvSpPr>
        <xdr:cNvPr id="81" name="楕円 80"/>
        <xdr:cNvSpPr/>
      </xdr:nvSpPr>
      <xdr:spPr>
        <a:xfrm>
          <a:off x="3746500" y="63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127449</xdr:rowOff>
    </xdr:from>
    <xdr:ext cx="534377" cy="259045"/>
    <xdr:sp macro="" textlink="">
      <xdr:nvSpPr>
        <xdr:cNvPr id="82" name="テキスト ボックス 81"/>
        <xdr:cNvSpPr txBox="1"/>
      </xdr:nvSpPr>
      <xdr:spPr>
        <a:xfrm>
          <a:off x="3530111" y="64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72250</xdr:rowOff>
    </xdr:from>
    <xdr:to>
      <xdr:col>15</xdr:col>
      <xdr:colOff>101600</xdr:colOff>
      <xdr:row>38</xdr:row>
      <xdr:rowOff>2400</xdr:rowOff>
    </xdr:to>
    <xdr:sp macro="" textlink="">
      <xdr:nvSpPr>
        <xdr:cNvPr id="83" name="楕円 82"/>
        <xdr:cNvSpPr/>
      </xdr:nvSpPr>
      <xdr:spPr>
        <a:xfrm>
          <a:off x="2857500" y="64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164978</xdr:rowOff>
    </xdr:from>
    <xdr:ext cx="534377" cy="259045"/>
    <xdr:sp macro="" textlink="">
      <xdr:nvSpPr>
        <xdr:cNvPr id="84" name="テキスト ボックス 83"/>
        <xdr:cNvSpPr txBox="1"/>
      </xdr:nvSpPr>
      <xdr:spPr>
        <a:xfrm>
          <a:off x="2641111" y="65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71698</xdr:rowOff>
    </xdr:from>
    <xdr:to>
      <xdr:col>10</xdr:col>
      <xdr:colOff>165100</xdr:colOff>
      <xdr:row>38</xdr:row>
      <xdr:rowOff>1848</xdr:rowOff>
    </xdr:to>
    <xdr:sp macro="" textlink="">
      <xdr:nvSpPr>
        <xdr:cNvPr id="85" name="楕円 84"/>
        <xdr:cNvSpPr/>
      </xdr:nvSpPr>
      <xdr:spPr>
        <a:xfrm>
          <a:off x="1968500" y="64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164425</xdr:rowOff>
    </xdr:from>
    <xdr:ext cx="534377" cy="259045"/>
    <xdr:sp macro="" textlink="">
      <xdr:nvSpPr>
        <xdr:cNvPr id="86" name="テキスト ボックス 85"/>
        <xdr:cNvSpPr txBox="1"/>
      </xdr:nvSpPr>
      <xdr:spPr>
        <a:xfrm>
          <a:off x="1752111" y="65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65221</xdr:rowOff>
    </xdr:from>
    <xdr:to>
      <xdr:col>6</xdr:col>
      <xdr:colOff>38100</xdr:colOff>
      <xdr:row>37</xdr:row>
      <xdr:rowOff>166821</xdr:rowOff>
    </xdr:to>
    <xdr:sp macro="" textlink="">
      <xdr:nvSpPr>
        <xdr:cNvPr id="87" name="楕円 86"/>
        <xdr:cNvSpPr/>
      </xdr:nvSpPr>
      <xdr:spPr>
        <a:xfrm>
          <a:off x="1079500" y="64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157948</xdr:rowOff>
    </xdr:from>
    <xdr:ext cx="534377" cy="259045"/>
    <xdr:sp macro="" textlink="">
      <xdr:nvSpPr>
        <xdr:cNvPr id="88" name="テキスト ボックス 87"/>
        <xdr:cNvSpPr txBox="1"/>
      </xdr:nvSpPr>
      <xdr:spPr>
        <a:xfrm>
          <a:off x="863111" y="65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163209</xdr:rowOff>
    </xdr:from>
    <xdr:to>
      <xdr:col>24</xdr:col>
      <xdr:colOff>63500</xdr:colOff>
      <xdr:row>57</xdr:row>
      <xdr:rowOff>40377</xdr:rowOff>
    </xdr:to>
    <xdr:cxnSp macro="">
      <xdr:nvCxnSpPr>
        <xdr:cNvPr id="115" name="直線コネクタ 114"/>
        <xdr:cNvCxnSpPr/>
      </xdr:nvCxnSpPr>
      <xdr:spPr>
        <a:xfrm>
          <a:off x="3797300" y="9764409"/>
          <a:ext cx="838200" cy="4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163209</xdr:rowOff>
    </xdr:from>
    <xdr:to>
      <xdr:col>19</xdr:col>
      <xdr:colOff>177800</xdr:colOff>
      <xdr:row>57</xdr:row>
      <xdr:rowOff>17040</xdr:rowOff>
    </xdr:to>
    <xdr:cxnSp macro="">
      <xdr:nvCxnSpPr>
        <xdr:cNvPr id="118" name="直線コネクタ 117"/>
        <xdr:cNvCxnSpPr/>
      </xdr:nvCxnSpPr>
      <xdr:spPr>
        <a:xfrm flipV="1">
          <a:off x="2908300" y="9764409"/>
          <a:ext cx="889000" cy="2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17040</xdr:rowOff>
    </xdr:from>
    <xdr:to>
      <xdr:col>15</xdr:col>
      <xdr:colOff>50800</xdr:colOff>
      <xdr:row>57</xdr:row>
      <xdr:rowOff>80313</xdr:rowOff>
    </xdr:to>
    <xdr:cxnSp macro="">
      <xdr:nvCxnSpPr>
        <xdr:cNvPr id="121" name="直線コネクタ 120"/>
        <xdr:cNvCxnSpPr/>
      </xdr:nvCxnSpPr>
      <xdr:spPr>
        <a:xfrm flipV="1">
          <a:off x="2019300" y="9789690"/>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54405</xdr:rowOff>
    </xdr:from>
    <xdr:to>
      <xdr:col>10</xdr:col>
      <xdr:colOff>114300</xdr:colOff>
      <xdr:row>57</xdr:row>
      <xdr:rowOff>80313</xdr:rowOff>
    </xdr:to>
    <xdr:cxnSp macro="">
      <xdr:nvCxnSpPr>
        <xdr:cNvPr id="124" name="直線コネクタ 123"/>
        <xdr:cNvCxnSpPr/>
      </xdr:nvCxnSpPr>
      <xdr:spPr>
        <a:xfrm>
          <a:off x="1130300" y="982705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161027</xdr:rowOff>
    </xdr:from>
    <xdr:to>
      <xdr:col>24</xdr:col>
      <xdr:colOff>114300</xdr:colOff>
      <xdr:row>57</xdr:row>
      <xdr:rowOff>91177</xdr:rowOff>
    </xdr:to>
    <xdr:sp macro="" textlink="">
      <xdr:nvSpPr>
        <xdr:cNvPr id="134" name="楕円 133"/>
        <xdr:cNvSpPr/>
      </xdr:nvSpPr>
      <xdr:spPr>
        <a:xfrm>
          <a:off x="4584700" y="97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12454</xdr:rowOff>
    </xdr:from>
    <xdr:ext cx="599010" cy="259045"/>
    <xdr:sp macro="" textlink="">
      <xdr:nvSpPr>
        <xdr:cNvPr id="135" name="総務費該当値テキスト"/>
        <xdr:cNvSpPr txBox="1"/>
      </xdr:nvSpPr>
      <xdr:spPr>
        <a:xfrm>
          <a:off x="4686300" y="96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112409</xdr:rowOff>
    </xdr:from>
    <xdr:to>
      <xdr:col>20</xdr:col>
      <xdr:colOff>38100</xdr:colOff>
      <xdr:row>57</xdr:row>
      <xdr:rowOff>42559</xdr:rowOff>
    </xdr:to>
    <xdr:sp macro="" textlink="">
      <xdr:nvSpPr>
        <xdr:cNvPr id="136" name="楕円 135"/>
        <xdr:cNvSpPr/>
      </xdr:nvSpPr>
      <xdr:spPr>
        <a:xfrm>
          <a:off x="3746500" y="97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59086</xdr:rowOff>
    </xdr:from>
    <xdr:ext cx="599010" cy="259045"/>
    <xdr:sp macro="" textlink="">
      <xdr:nvSpPr>
        <xdr:cNvPr id="137" name="テキスト ボックス 136"/>
        <xdr:cNvSpPr txBox="1"/>
      </xdr:nvSpPr>
      <xdr:spPr>
        <a:xfrm>
          <a:off x="3497795" y="948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137690</xdr:rowOff>
    </xdr:from>
    <xdr:to>
      <xdr:col>15</xdr:col>
      <xdr:colOff>101600</xdr:colOff>
      <xdr:row>57</xdr:row>
      <xdr:rowOff>67840</xdr:rowOff>
    </xdr:to>
    <xdr:sp macro="" textlink="">
      <xdr:nvSpPr>
        <xdr:cNvPr id="138" name="楕円 137"/>
        <xdr:cNvSpPr/>
      </xdr:nvSpPr>
      <xdr:spPr>
        <a:xfrm>
          <a:off x="2857500" y="973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84367</xdr:rowOff>
    </xdr:from>
    <xdr:ext cx="599010" cy="259045"/>
    <xdr:sp macro="" textlink="">
      <xdr:nvSpPr>
        <xdr:cNvPr id="139" name="テキスト ボックス 138"/>
        <xdr:cNvSpPr txBox="1"/>
      </xdr:nvSpPr>
      <xdr:spPr>
        <a:xfrm>
          <a:off x="2608795" y="951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29513</xdr:rowOff>
    </xdr:from>
    <xdr:to>
      <xdr:col>10</xdr:col>
      <xdr:colOff>165100</xdr:colOff>
      <xdr:row>57</xdr:row>
      <xdr:rowOff>131113</xdr:rowOff>
    </xdr:to>
    <xdr:sp macro="" textlink="">
      <xdr:nvSpPr>
        <xdr:cNvPr id="140" name="楕円 139"/>
        <xdr:cNvSpPr/>
      </xdr:nvSpPr>
      <xdr:spPr>
        <a:xfrm>
          <a:off x="1968500" y="98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147640</xdr:rowOff>
    </xdr:from>
    <xdr:ext cx="599010" cy="259045"/>
    <xdr:sp macro="" textlink="">
      <xdr:nvSpPr>
        <xdr:cNvPr id="141" name="テキスト ボックス 140"/>
        <xdr:cNvSpPr txBox="1"/>
      </xdr:nvSpPr>
      <xdr:spPr>
        <a:xfrm>
          <a:off x="1719795" y="957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3605</xdr:rowOff>
    </xdr:from>
    <xdr:to>
      <xdr:col>6</xdr:col>
      <xdr:colOff>38100</xdr:colOff>
      <xdr:row>57</xdr:row>
      <xdr:rowOff>105205</xdr:rowOff>
    </xdr:to>
    <xdr:sp macro="" textlink="">
      <xdr:nvSpPr>
        <xdr:cNvPr id="142" name="楕円 141"/>
        <xdr:cNvSpPr/>
      </xdr:nvSpPr>
      <xdr:spPr>
        <a:xfrm>
          <a:off x="1079500" y="97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121732</xdr:rowOff>
    </xdr:from>
    <xdr:ext cx="599010" cy="259045"/>
    <xdr:sp macro="" textlink="">
      <xdr:nvSpPr>
        <xdr:cNvPr id="143" name="テキスト ボックス 142"/>
        <xdr:cNvSpPr txBox="1"/>
      </xdr:nvSpPr>
      <xdr:spPr>
        <a:xfrm>
          <a:off x="830795" y="955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133331</xdr:rowOff>
    </xdr:from>
    <xdr:to>
      <xdr:col>24</xdr:col>
      <xdr:colOff>63500</xdr:colOff>
      <xdr:row>76</xdr:row>
      <xdr:rowOff>157719</xdr:rowOff>
    </xdr:to>
    <xdr:cxnSp macro="">
      <xdr:nvCxnSpPr>
        <xdr:cNvPr id="172" name="直線コネクタ 171"/>
        <xdr:cNvCxnSpPr/>
      </xdr:nvCxnSpPr>
      <xdr:spPr>
        <a:xfrm flipV="1">
          <a:off x="3797300" y="13163531"/>
          <a:ext cx="8382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157719</xdr:rowOff>
    </xdr:from>
    <xdr:to>
      <xdr:col>19</xdr:col>
      <xdr:colOff>177800</xdr:colOff>
      <xdr:row>77</xdr:row>
      <xdr:rowOff>12057</xdr:rowOff>
    </xdr:to>
    <xdr:cxnSp macro="">
      <xdr:nvCxnSpPr>
        <xdr:cNvPr id="175" name="直線コネクタ 174"/>
        <xdr:cNvCxnSpPr/>
      </xdr:nvCxnSpPr>
      <xdr:spPr>
        <a:xfrm flipV="1">
          <a:off x="2908300" y="13187919"/>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47856</xdr:rowOff>
    </xdr:from>
    <xdr:to>
      <xdr:col>15</xdr:col>
      <xdr:colOff>50800</xdr:colOff>
      <xdr:row>77</xdr:row>
      <xdr:rowOff>12057</xdr:rowOff>
    </xdr:to>
    <xdr:cxnSp macro="">
      <xdr:nvCxnSpPr>
        <xdr:cNvPr id="178" name="直線コネクタ 177"/>
        <xdr:cNvCxnSpPr/>
      </xdr:nvCxnSpPr>
      <xdr:spPr>
        <a:xfrm>
          <a:off x="2019300" y="13078056"/>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47856</xdr:rowOff>
    </xdr:from>
    <xdr:to>
      <xdr:col>10</xdr:col>
      <xdr:colOff>114300</xdr:colOff>
      <xdr:row>76</xdr:row>
      <xdr:rowOff>168264</xdr:rowOff>
    </xdr:to>
    <xdr:cxnSp macro="">
      <xdr:nvCxnSpPr>
        <xdr:cNvPr id="181" name="直線コネクタ 180"/>
        <xdr:cNvCxnSpPr/>
      </xdr:nvCxnSpPr>
      <xdr:spPr>
        <a:xfrm flipV="1">
          <a:off x="1130300" y="13078056"/>
          <a:ext cx="889000" cy="1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82531</xdr:rowOff>
    </xdr:from>
    <xdr:to>
      <xdr:col>24</xdr:col>
      <xdr:colOff>114300</xdr:colOff>
      <xdr:row>77</xdr:row>
      <xdr:rowOff>12681</xdr:rowOff>
    </xdr:to>
    <xdr:sp macro="" textlink="">
      <xdr:nvSpPr>
        <xdr:cNvPr id="191" name="楕円 190"/>
        <xdr:cNvSpPr/>
      </xdr:nvSpPr>
      <xdr:spPr>
        <a:xfrm>
          <a:off x="4584700" y="131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60958</xdr:rowOff>
    </xdr:from>
    <xdr:ext cx="599010" cy="259045"/>
    <xdr:sp macro="" textlink="">
      <xdr:nvSpPr>
        <xdr:cNvPr id="192" name="民生費該当値テキスト"/>
        <xdr:cNvSpPr txBox="1"/>
      </xdr:nvSpPr>
      <xdr:spPr>
        <a:xfrm>
          <a:off x="4686300" y="1309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106919</xdr:rowOff>
    </xdr:from>
    <xdr:to>
      <xdr:col>20</xdr:col>
      <xdr:colOff>38100</xdr:colOff>
      <xdr:row>77</xdr:row>
      <xdr:rowOff>37069</xdr:rowOff>
    </xdr:to>
    <xdr:sp macro="" textlink="">
      <xdr:nvSpPr>
        <xdr:cNvPr id="193" name="楕円 192"/>
        <xdr:cNvSpPr/>
      </xdr:nvSpPr>
      <xdr:spPr>
        <a:xfrm>
          <a:off x="3746500" y="131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28196</xdr:rowOff>
    </xdr:from>
    <xdr:ext cx="599010" cy="259045"/>
    <xdr:sp macro="" textlink="">
      <xdr:nvSpPr>
        <xdr:cNvPr id="194" name="テキスト ボックス 193"/>
        <xdr:cNvSpPr txBox="1"/>
      </xdr:nvSpPr>
      <xdr:spPr>
        <a:xfrm>
          <a:off x="3497795" y="1322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132707</xdr:rowOff>
    </xdr:from>
    <xdr:to>
      <xdr:col>15</xdr:col>
      <xdr:colOff>101600</xdr:colOff>
      <xdr:row>77</xdr:row>
      <xdr:rowOff>62857</xdr:rowOff>
    </xdr:to>
    <xdr:sp macro="" textlink="">
      <xdr:nvSpPr>
        <xdr:cNvPr id="195" name="楕円 194"/>
        <xdr:cNvSpPr/>
      </xdr:nvSpPr>
      <xdr:spPr>
        <a:xfrm>
          <a:off x="2857500" y="131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53984</xdr:rowOff>
    </xdr:from>
    <xdr:ext cx="599010" cy="259045"/>
    <xdr:sp macro="" textlink="">
      <xdr:nvSpPr>
        <xdr:cNvPr id="196" name="テキスト ボックス 195"/>
        <xdr:cNvSpPr txBox="1"/>
      </xdr:nvSpPr>
      <xdr:spPr>
        <a:xfrm>
          <a:off x="2608795" y="132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168506</xdr:rowOff>
    </xdr:from>
    <xdr:to>
      <xdr:col>10</xdr:col>
      <xdr:colOff>165100</xdr:colOff>
      <xdr:row>76</xdr:row>
      <xdr:rowOff>98656</xdr:rowOff>
    </xdr:to>
    <xdr:sp macro="" textlink="">
      <xdr:nvSpPr>
        <xdr:cNvPr id="197" name="楕円 196"/>
        <xdr:cNvSpPr/>
      </xdr:nvSpPr>
      <xdr:spPr>
        <a:xfrm>
          <a:off x="1968500" y="130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115183</xdr:rowOff>
    </xdr:from>
    <xdr:ext cx="599010" cy="259045"/>
    <xdr:sp macro="" textlink="">
      <xdr:nvSpPr>
        <xdr:cNvPr id="198" name="テキスト ボックス 197"/>
        <xdr:cNvSpPr txBox="1"/>
      </xdr:nvSpPr>
      <xdr:spPr>
        <a:xfrm>
          <a:off x="1719795" y="1280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117464</xdr:rowOff>
    </xdr:from>
    <xdr:to>
      <xdr:col>6</xdr:col>
      <xdr:colOff>38100</xdr:colOff>
      <xdr:row>77</xdr:row>
      <xdr:rowOff>47614</xdr:rowOff>
    </xdr:to>
    <xdr:sp macro="" textlink="">
      <xdr:nvSpPr>
        <xdr:cNvPr id="199" name="楕円 198"/>
        <xdr:cNvSpPr/>
      </xdr:nvSpPr>
      <xdr:spPr>
        <a:xfrm>
          <a:off x="1079500" y="13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38741</xdr:rowOff>
    </xdr:from>
    <xdr:ext cx="599010" cy="259045"/>
    <xdr:sp macro="" textlink="">
      <xdr:nvSpPr>
        <xdr:cNvPr id="200" name="テキスト ボックス 199"/>
        <xdr:cNvSpPr txBox="1"/>
      </xdr:nvSpPr>
      <xdr:spPr>
        <a:xfrm>
          <a:off x="830795" y="1324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96447</xdr:rowOff>
    </xdr:from>
    <xdr:to>
      <xdr:col>24</xdr:col>
      <xdr:colOff>63500</xdr:colOff>
      <xdr:row>97</xdr:row>
      <xdr:rowOff>100994</xdr:rowOff>
    </xdr:to>
    <xdr:cxnSp macro="">
      <xdr:nvCxnSpPr>
        <xdr:cNvPr id="227" name="直線コネクタ 226"/>
        <xdr:cNvCxnSpPr/>
      </xdr:nvCxnSpPr>
      <xdr:spPr>
        <a:xfrm>
          <a:off x="3797300" y="16727097"/>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96447</xdr:rowOff>
    </xdr:from>
    <xdr:to>
      <xdr:col>19</xdr:col>
      <xdr:colOff>177800</xdr:colOff>
      <xdr:row>97</xdr:row>
      <xdr:rowOff>99882</xdr:rowOff>
    </xdr:to>
    <xdr:cxnSp macro="">
      <xdr:nvCxnSpPr>
        <xdr:cNvPr id="230" name="直線コネクタ 229"/>
        <xdr:cNvCxnSpPr/>
      </xdr:nvCxnSpPr>
      <xdr:spPr>
        <a:xfrm flipV="1">
          <a:off x="2908300" y="16727097"/>
          <a:ext cx="8890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99882</xdr:rowOff>
    </xdr:from>
    <xdr:to>
      <xdr:col>15</xdr:col>
      <xdr:colOff>50800</xdr:colOff>
      <xdr:row>97</xdr:row>
      <xdr:rowOff>119985</xdr:rowOff>
    </xdr:to>
    <xdr:cxnSp macro="">
      <xdr:nvCxnSpPr>
        <xdr:cNvPr id="233" name="直線コネクタ 232"/>
        <xdr:cNvCxnSpPr/>
      </xdr:nvCxnSpPr>
      <xdr:spPr>
        <a:xfrm flipV="1">
          <a:off x="2019300" y="16730532"/>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106617</xdr:rowOff>
    </xdr:from>
    <xdr:to>
      <xdr:col>10</xdr:col>
      <xdr:colOff>114300</xdr:colOff>
      <xdr:row>97</xdr:row>
      <xdr:rowOff>119985</xdr:rowOff>
    </xdr:to>
    <xdr:cxnSp macro="">
      <xdr:nvCxnSpPr>
        <xdr:cNvPr id="236" name="直線コネクタ 235"/>
        <xdr:cNvCxnSpPr/>
      </xdr:nvCxnSpPr>
      <xdr:spPr>
        <a:xfrm>
          <a:off x="1130300" y="16737267"/>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50194</xdr:rowOff>
    </xdr:from>
    <xdr:to>
      <xdr:col>24</xdr:col>
      <xdr:colOff>114300</xdr:colOff>
      <xdr:row>97</xdr:row>
      <xdr:rowOff>151794</xdr:rowOff>
    </xdr:to>
    <xdr:sp macro="" textlink="">
      <xdr:nvSpPr>
        <xdr:cNvPr id="246" name="楕円 245"/>
        <xdr:cNvSpPr/>
      </xdr:nvSpPr>
      <xdr:spPr>
        <a:xfrm>
          <a:off x="4584700" y="166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28621</xdr:rowOff>
    </xdr:from>
    <xdr:ext cx="534377" cy="259045"/>
    <xdr:sp macro="" textlink="">
      <xdr:nvSpPr>
        <xdr:cNvPr id="247" name="衛生費該当値テキスト"/>
        <xdr:cNvSpPr txBox="1"/>
      </xdr:nvSpPr>
      <xdr:spPr>
        <a:xfrm>
          <a:off x="4686300" y="166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45647</xdr:rowOff>
    </xdr:from>
    <xdr:to>
      <xdr:col>20</xdr:col>
      <xdr:colOff>38100</xdr:colOff>
      <xdr:row>97</xdr:row>
      <xdr:rowOff>147247</xdr:rowOff>
    </xdr:to>
    <xdr:sp macro="" textlink="">
      <xdr:nvSpPr>
        <xdr:cNvPr id="248" name="楕円 247"/>
        <xdr:cNvSpPr/>
      </xdr:nvSpPr>
      <xdr:spPr>
        <a:xfrm>
          <a:off x="3746500" y="166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138374</xdr:rowOff>
    </xdr:from>
    <xdr:ext cx="534377" cy="259045"/>
    <xdr:sp macro="" textlink="">
      <xdr:nvSpPr>
        <xdr:cNvPr id="249" name="テキスト ボックス 248"/>
        <xdr:cNvSpPr txBox="1"/>
      </xdr:nvSpPr>
      <xdr:spPr>
        <a:xfrm>
          <a:off x="3530111" y="167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49082</xdr:rowOff>
    </xdr:from>
    <xdr:to>
      <xdr:col>15</xdr:col>
      <xdr:colOff>101600</xdr:colOff>
      <xdr:row>97</xdr:row>
      <xdr:rowOff>150682</xdr:rowOff>
    </xdr:to>
    <xdr:sp macro="" textlink="">
      <xdr:nvSpPr>
        <xdr:cNvPr id="250" name="楕円 249"/>
        <xdr:cNvSpPr/>
      </xdr:nvSpPr>
      <xdr:spPr>
        <a:xfrm>
          <a:off x="2857500" y="1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141809</xdr:rowOff>
    </xdr:from>
    <xdr:ext cx="534377" cy="259045"/>
    <xdr:sp macro="" textlink="">
      <xdr:nvSpPr>
        <xdr:cNvPr id="251" name="テキスト ボックス 250"/>
        <xdr:cNvSpPr txBox="1"/>
      </xdr:nvSpPr>
      <xdr:spPr>
        <a:xfrm>
          <a:off x="2641111" y="167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69185</xdr:rowOff>
    </xdr:from>
    <xdr:to>
      <xdr:col>10</xdr:col>
      <xdr:colOff>165100</xdr:colOff>
      <xdr:row>97</xdr:row>
      <xdr:rowOff>170785</xdr:rowOff>
    </xdr:to>
    <xdr:sp macro="" textlink="">
      <xdr:nvSpPr>
        <xdr:cNvPr id="252" name="楕円 251"/>
        <xdr:cNvSpPr/>
      </xdr:nvSpPr>
      <xdr:spPr>
        <a:xfrm>
          <a:off x="1968500" y="166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161912</xdr:rowOff>
    </xdr:from>
    <xdr:ext cx="534377" cy="259045"/>
    <xdr:sp macro="" textlink="">
      <xdr:nvSpPr>
        <xdr:cNvPr id="253" name="テキスト ボックス 252"/>
        <xdr:cNvSpPr txBox="1"/>
      </xdr:nvSpPr>
      <xdr:spPr>
        <a:xfrm>
          <a:off x="1752111" y="167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55817</xdr:rowOff>
    </xdr:from>
    <xdr:to>
      <xdr:col>6</xdr:col>
      <xdr:colOff>38100</xdr:colOff>
      <xdr:row>97</xdr:row>
      <xdr:rowOff>157417</xdr:rowOff>
    </xdr:to>
    <xdr:sp macro="" textlink="">
      <xdr:nvSpPr>
        <xdr:cNvPr id="254" name="楕円 253"/>
        <xdr:cNvSpPr/>
      </xdr:nvSpPr>
      <xdr:spPr>
        <a:xfrm>
          <a:off x="1079500" y="166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148544</xdr:rowOff>
    </xdr:from>
    <xdr:ext cx="534377" cy="259045"/>
    <xdr:sp macro="" textlink="">
      <xdr:nvSpPr>
        <xdr:cNvPr id="255" name="テキスト ボックス 254"/>
        <xdr:cNvSpPr txBox="1"/>
      </xdr:nvSpPr>
      <xdr:spPr>
        <a:xfrm>
          <a:off x="863111" y="167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141605</xdr:rowOff>
    </xdr:from>
    <xdr:to>
      <xdr:col>55</xdr:col>
      <xdr:colOff>0</xdr:colOff>
      <xdr:row>38</xdr:row>
      <xdr:rowOff>142843</xdr:rowOff>
    </xdr:to>
    <xdr:cxnSp macro="">
      <xdr:nvCxnSpPr>
        <xdr:cNvPr id="284" name="直線コネクタ 283"/>
        <xdr:cNvCxnSpPr/>
      </xdr:nvCxnSpPr>
      <xdr:spPr>
        <a:xfrm flipV="1">
          <a:off x="9639300" y="6656705"/>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142843</xdr:rowOff>
    </xdr:from>
    <xdr:to>
      <xdr:col>50</xdr:col>
      <xdr:colOff>114300</xdr:colOff>
      <xdr:row>38</xdr:row>
      <xdr:rowOff>146558</xdr:rowOff>
    </xdr:to>
    <xdr:cxnSp macro="">
      <xdr:nvCxnSpPr>
        <xdr:cNvPr id="287" name="直線コネクタ 286"/>
        <xdr:cNvCxnSpPr/>
      </xdr:nvCxnSpPr>
      <xdr:spPr>
        <a:xfrm flipV="1">
          <a:off x="8750300" y="6657943"/>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38</xdr:row>
      <xdr:rowOff>153606</xdr:rowOff>
    </xdr:to>
    <xdr:cxnSp macro="">
      <xdr:nvCxnSpPr>
        <xdr:cNvPr id="290" name="直線コネクタ 289"/>
        <xdr:cNvCxnSpPr/>
      </xdr:nvCxnSpPr>
      <xdr:spPr>
        <a:xfrm flipV="1">
          <a:off x="7861300" y="666165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145224</xdr:rowOff>
    </xdr:from>
    <xdr:to>
      <xdr:col>41</xdr:col>
      <xdr:colOff>50800</xdr:colOff>
      <xdr:row>38</xdr:row>
      <xdr:rowOff>153606</xdr:rowOff>
    </xdr:to>
    <xdr:cxnSp macro="">
      <xdr:nvCxnSpPr>
        <xdr:cNvPr id="293" name="直線コネクタ 292"/>
        <xdr:cNvCxnSpPr/>
      </xdr:nvCxnSpPr>
      <xdr:spPr>
        <a:xfrm>
          <a:off x="6972300" y="666032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90805</xdr:rowOff>
    </xdr:from>
    <xdr:to>
      <xdr:col>55</xdr:col>
      <xdr:colOff>50800</xdr:colOff>
      <xdr:row>39</xdr:row>
      <xdr:rowOff>20955</xdr:rowOff>
    </xdr:to>
    <xdr:sp macro="" textlink="">
      <xdr:nvSpPr>
        <xdr:cNvPr id="303" name="楕円 302"/>
        <xdr:cNvSpPr/>
      </xdr:nvSpPr>
      <xdr:spPr>
        <a:xfrm>
          <a:off x="10426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50182</xdr:rowOff>
    </xdr:from>
    <xdr:ext cx="469744" cy="259045"/>
    <xdr:sp macro="" textlink="">
      <xdr:nvSpPr>
        <xdr:cNvPr id="304" name="労働費該当値テキスト"/>
        <xdr:cNvSpPr txBox="1"/>
      </xdr:nvSpPr>
      <xdr:spPr>
        <a:xfrm>
          <a:off x="10528300"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92043</xdr:rowOff>
    </xdr:from>
    <xdr:to>
      <xdr:col>50</xdr:col>
      <xdr:colOff>165100</xdr:colOff>
      <xdr:row>39</xdr:row>
      <xdr:rowOff>22193</xdr:rowOff>
    </xdr:to>
    <xdr:sp macro="" textlink="">
      <xdr:nvSpPr>
        <xdr:cNvPr id="305" name="楕円 304"/>
        <xdr:cNvSpPr/>
      </xdr:nvSpPr>
      <xdr:spPr>
        <a:xfrm>
          <a:off x="9588500" y="66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38720</xdr:rowOff>
    </xdr:from>
    <xdr:ext cx="469744" cy="259045"/>
    <xdr:sp macro="" textlink="">
      <xdr:nvSpPr>
        <xdr:cNvPr id="306" name="テキスト ボックス 305"/>
        <xdr:cNvSpPr txBox="1"/>
      </xdr:nvSpPr>
      <xdr:spPr>
        <a:xfrm>
          <a:off x="9404428" y="63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95758</xdr:rowOff>
    </xdr:from>
    <xdr:to>
      <xdr:col>46</xdr:col>
      <xdr:colOff>38100</xdr:colOff>
      <xdr:row>39</xdr:row>
      <xdr:rowOff>25908</xdr:rowOff>
    </xdr:to>
    <xdr:sp macro="" textlink="">
      <xdr:nvSpPr>
        <xdr:cNvPr id="307" name="楕円 306"/>
        <xdr:cNvSpPr/>
      </xdr:nvSpPr>
      <xdr:spPr>
        <a:xfrm>
          <a:off x="869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42435</xdr:rowOff>
    </xdr:from>
    <xdr:ext cx="469744" cy="259045"/>
    <xdr:sp macro="" textlink="">
      <xdr:nvSpPr>
        <xdr:cNvPr id="308" name="テキスト ボックス 307"/>
        <xdr:cNvSpPr txBox="1"/>
      </xdr:nvSpPr>
      <xdr:spPr>
        <a:xfrm>
          <a:off x="8515428" y="638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102806</xdr:rowOff>
    </xdr:from>
    <xdr:to>
      <xdr:col>41</xdr:col>
      <xdr:colOff>101600</xdr:colOff>
      <xdr:row>39</xdr:row>
      <xdr:rowOff>32956</xdr:rowOff>
    </xdr:to>
    <xdr:sp macro="" textlink="">
      <xdr:nvSpPr>
        <xdr:cNvPr id="309" name="楕円 308"/>
        <xdr:cNvSpPr/>
      </xdr:nvSpPr>
      <xdr:spPr>
        <a:xfrm>
          <a:off x="7810500" y="66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49484</xdr:rowOff>
    </xdr:from>
    <xdr:ext cx="469744" cy="259045"/>
    <xdr:sp macro="" textlink="">
      <xdr:nvSpPr>
        <xdr:cNvPr id="310" name="テキスト ボックス 309"/>
        <xdr:cNvSpPr txBox="1"/>
      </xdr:nvSpPr>
      <xdr:spPr>
        <a:xfrm>
          <a:off x="7626428" y="63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94424</xdr:rowOff>
    </xdr:from>
    <xdr:to>
      <xdr:col>36</xdr:col>
      <xdr:colOff>165100</xdr:colOff>
      <xdr:row>39</xdr:row>
      <xdr:rowOff>24574</xdr:rowOff>
    </xdr:to>
    <xdr:sp macro="" textlink="">
      <xdr:nvSpPr>
        <xdr:cNvPr id="311" name="楕円 310"/>
        <xdr:cNvSpPr/>
      </xdr:nvSpPr>
      <xdr:spPr>
        <a:xfrm>
          <a:off x="6921500" y="66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41101</xdr:rowOff>
    </xdr:from>
    <xdr:ext cx="469744" cy="259045"/>
    <xdr:sp macro="" textlink="">
      <xdr:nvSpPr>
        <xdr:cNvPr id="312" name="テキスト ボックス 311"/>
        <xdr:cNvSpPr txBox="1"/>
      </xdr:nvSpPr>
      <xdr:spPr>
        <a:xfrm>
          <a:off x="6737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19546</xdr:rowOff>
    </xdr:from>
    <xdr:to>
      <xdr:col>55</xdr:col>
      <xdr:colOff>0</xdr:colOff>
      <xdr:row>58</xdr:row>
      <xdr:rowOff>24803</xdr:rowOff>
    </xdr:to>
    <xdr:cxnSp macro="">
      <xdr:nvCxnSpPr>
        <xdr:cNvPr id="339" name="直線コネクタ 338"/>
        <xdr:cNvCxnSpPr/>
      </xdr:nvCxnSpPr>
      <xdr:spPr>
        <a:xfrm>
          <a:off x="9639300" y="9963646"/>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19546</xdr:rowOff>
    </xdr:from>
    <xdr:to>
      <xdr:col>50</xdr:col>
      <xdr:colOff>114300</xdr:colOff>
      <xdr:row>58</xdr:row>
      <xdr:rowOff>57172</xdr:rowOff>
    </xdr:to>
    <xdr:cxnSp macro="">
      <xdr:nvCxnSpPr>
        <xdr:cNvPr id="342" name="直線コネクタ 341"/>
        <xdr:cNvCxnSpPr/>
      </xdr:nvCxnSpPr>
      <xdr:spPr>
        <a:xfrm flipV="1">
          <a:off x="8750300" y="9963646"/>
          <a:ext cx="889000" cy="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23780</xdr:rowOff>
    </xdr:from>
    <xdr:to>
      <xdr:col>45</xdr:col>
      <xdr:colOff>177800</xdr:colOff>
      <xdr:row>58</xdr:row>
      <xdr:rowOff>57172</xdr:rowOff>
    </xdr:to>
    <xdr:cxnSp macro="">
      <xdr:nvCxnSpPr>
        <xdr:cNvPr id="345" name="直線コネクタ 344"/>
        <xdr:cNvCxnSpPr/>
      </xdr:nvCxnSpPr>
      <xdr:spPr>
        <a:xfrm>
          <a:off x="7861300" y="9967880"/>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23780</xdr:rowOff>
    </xdr:from>
    <xdr:to>
      <xdr:col>41</xdr:col>
      <xdr:colOff>50800</xdr:colOff>
      <xdr:row>58</xdr:row>
      <xdr:rowOff>50879</xdr:rowOff>
    </xdr:to>
    <xdr:cxnSp macro="">
      <xdr:nvCxnSpPr>
        <xdr:cNvPr id="348" name="直線コネクタ 347"/>
        <xdr:cNvCxnSpPr/>
      </xdr:nvCxnSpPr>
      <xdr:spPr>
        <a:xfrm flipV="1">
          <a:off x="6972300" y="9967880"/>
          <a:ext cx="889000" cy="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145453</xdr:rowOff>
    </xdr:from>
    <xdr:to>
      <xdr:col>55</xdr:col>
      <xdr:colOff>50800</xdr:colOff>
      <xdr:row>58</xdr:row>
      <xdr:rowOff>75603</xdr:rowOff>
    </xdr:to>
    <xdr:sp macro="" textlink="">
      <xdr:nvSpPr>
        <xdr:cNvPr id="358" name="楕円 357"/>
        <xdr:cNvSpPr/>
      </xdr:nvSpPr>
      <xdr:spPr>
        <a:xfrm>
          <a:off x="10426700" y="99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104830</xdr:rowOff>
    </xdr:from>
    <xdr:ext cx="599010" cy="259045"/>
    <xdr:sp macro="" textlink="">
      <xdr:nvSpPr>
        <xdr:cNvPr id="359" name="農林水産業費該当値テキスト"/>
        <xdr:cNvSpPr txBox="1"/>
      </xdr:nvSpPr>
      <xdr:spPr>
        <a:xfrm>
          <a:off x="10528300" y="97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140196</xdr:rowOff>
    </xdr:from>
    <xdr:to>
      <xdr:col>50</xdr:col>
      <xdr:colOff>165100</xdr:colOff>
      <xdr:row>58</xdr:row>
      <xdr:rowOff>70346</xdr:rowOff>
    </xdr:to>
    <xdr:sp macro="" textlink="">
      <xdr:nvSpPr>
        <xdr:cNvPr id="360" name="楕円 359"/>
        <xdr:cNvSpPr/>
      </xdr:nvSpPr>
      <xdr:spPr>
        <a:xfrm>
          <a:off x="9588500" y="99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86873</xdr:rowOff>
    </xdr:from>
    <xdr:ext cx="599010" cy="259045"/>
    <xdr:sp macro="" textlink="">
      <xdr:nvSpPr>
        <xdr:cNvPr id="361" name="テキスト ボックス 360"/>
        <xdr:cNvSpPr txBox="1"/>
      </xdr:nvSpPr>
      <xdr:spPr>
        <a:xfrm>
          <a:off x="9339795" y="968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6372</xdr:rowOff>
    </xdr:from>
    <xdr:to>
      <xdr:col>46</xdr:col>
      <xdr:colOff>38100</xdr:colOff>
      <xdr:row>58</xdr:row>
      <xdr:rowOff>107972</xdr:rowOff>
    </xdr:to>
    <xdr:sp macro="" textlink="">
      <xdr:nvSpPr>
        <xdr:cNvPr id="362" name="楕円 361"/>
        <xdr:cNvSpPr/>
      </xdr:nvSpPr>
      <xdr:spPr>
        <a:xfrm>
          <a:off x="8699500" y="99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124499</xdr:rowOff>
    </xdr:from>
    <xdr:ext cx="599010" cy="259045"/>
    <xdr:sp macro="" textlink="">
      <xdr:nvSpPr>
        <xdr:cNvPr id="363" name="テキスト ボックス 362"/>
        <xdr:cNvSpPr txBox="1"/>
      </xdr:nvSpPr>
      <xdr:spPr>
        <a:xfrm>
          <a:off x="8450795" y="972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144430</xdr:rowOff>
    </xdr:from>
    <xdr:to>
      <xdr:col>41</xdr:col>
      <xdr:colOff>101600</xdr:colOff>
      <xdr:row>58</xdr:row>
      <xdr:rowOff>74580</xdr:rowOff>
    </xdr:to>
    <xdr:sp macro="" textlink="">
      <xdr:nvSpPr>
        <xdr:cNvPr id="364" name="楕円 363"/>
        <xdr:cNvSpPr/>
      </xdr:nvSpPr>
      <xdr:spPr>
        <a:xfrm>
          <a:off x="7810500" y="99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91107</xdr:rowOff>
    </xdr:from>
    <xdr:ext cx="599010" cy="259045"/>
    <xdr:sp macro="" textlink="">
      <xdr:nvSpPr>
        <xdr:cNvPr id="365" name="テキスト ボックス 364"/>
        <xdr:cNvSpPr txBox="1"/>
      </xdr:nvSpPr>
      <xdr:spPr>
        <a:xfrm>
          <a:off x="7561795" y="969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xdr:rowOff>
    </xdr:from>
    <xdr:to>
      <xdr:col>36</xdr:col>
      <xdr:colOff>165100</xdr:colOff>
      <xdr:row>58</xdr:row>
      <xdr:rowOff>101679</xdr:rowOff>
    </xdr:to>
    <xdr:sp macro="" textlink="">
      <xdr:nvSpPr>
        <xdr:cNvPr id="366" name="楕円 365"/>
        <xdr:cNvSpPr/>
      </xdr:nvSpPr>
      <xdr:spPr>
        <a:xfrm>
          <a:off x="6921500" y="99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118206</xdr:rowOff>
    </xdr:from>
    <xdr:ext cx="599010" cy="259045"/>
    <xdr:sp macro="" textlink="">
      <xdr:nvSpPr>
        <xdr:cNvPr id="367" name="テキスト ボックス 366"/>
        <xdr:cNvSpPr txBox="1"/>
      </xdr:nvSpPr>
      <xdr:spPr>
        <a:xfrm>
          <a:off x="6672795" y="971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107268</xdr:rowOff>
    </xdr:from>
    <xdr:to>
      <xdr:col>55</xdr:col>
      <xdr:colOff>0</xdr:colOff>
      <xdr:row>76</xdr:row>
      <xdr:rowOff>101557</xdr:rowOff>
    </xdr:to>
    <xdr:cxnSp macro="">
      <xdr:nvCxnSpPr>
        <xdr:cNvPr id="398" name="直線コネクタ 397"/>
        <xdr:cNvCxnSpPr/>
      </xdr:nvCxnSpPr>
      <xdr:spPr>
        <a:xfrm>
          <a:off x="9639300" y="12451668"/>
          <a:ext cx="838200" cy="68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107268</xdr:rowOff>
    </xdr:from>
    <xdr:to>
      <xdr:col>50</xdr:col>
      <xdr:colOff>114300</xdr:colOff>
      <xdr:row>75</xdr:row>
      <xdr:rowOff>150871</xdr:rowOff>
    </xdr:to>
    <xdr:cxnSp macro="">
      <xdr:nvCxnSpPr>
        <xdr:cNvPr id="401" name="直線コネクタ 400"/>
        <xdr:cNvCxnSpPr/>
      </xdr:nvCxnSpPr>
      <xdr:spPr>
        <a:xfrm flipV="1">
          <a:off x="8750300" y="12451668"/>
          <a:ext cx="889000" cy="55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150871</xdr:rowOff>
    </xdr:from>
    <xdr:to>
      <xdr:col>45</xdr:col>
      <xdr:colOff>177800</xdr:colOff>
      <xdr:row>77</xdr:row>
      <xdr:rowOff>160950</xdr:rowOff>
    </xdr:to>
    <xdr:cxnSp macro="">
      <xdr:nvCxnSpPr>
        <xdr:cNvPr id="404" name="直線コネクタ 403"/>
        <xdr:cNvCxnSpPr/>
      </xdr:nvCxnSpPr>
      <xdr:spPr>
        <a:xfrm flipV="1">
          <a:off x="7861300" y="13009621"/>
          <a:ext cx="889000" cy="3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160950</xdr:rowOff>
    </xdr:from>
    <xdr:to>
      <xdr:col>41</xdr:col>
      <xdr:colOff>50800</xdr:colOff>
      <xdr:row>78</xdr:row>
      <xdr:rowOff>6074</xdr:rowOff>
    </xdr:to>
    <xdr:cxnSp macro="">
      <xdr:nvCxnSpPr>
        <xdr:cNvPr id="407" name="直線コネクタ 406"/>
        <xdr:cNvCxnSpPr/>
      </xdr:nvCxnSpPr>
      <xdr:spPr>
        <a:xfrm flipV="1">
          <a:off x="6972300" y="1336260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50757</xdr:rowOff>
    </xdr:from>
    <xdr:to>
      <xdr:col>55</xdr:col>
      <xdr:colOff>50800</xdr:colOff>
      <xdr:row>76</xdr:row>
      <xdr:rowOff>152357</xdr:rowOff>
    </xdr:to>
    <xdr:sp macro="" textlink="">
      <xdr:nvSpPr>
        <xdr:cNvPr id="417" name="楕円 416"/>
        <xdr:cNvSpPr/>
      </xdr:nvSpPr>
      <xdr:spPr>
        <a:xfrm>
          <a:off x="10426700" y="130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73634</xdr:rowOff>
    </xdr:from>
    <xdr:ext cx="599010" cy="259045"/>
    <xdr:sp macro="" textlink="">
      <xdr:nvSpPr>
        <xdr:cNvPr id="418" name="商工費該当値テキスト"/>
        <xdr:cNvSpPr txBox="1"/>
      </xdr:nvSpPr>
      <xdr:spPr>
        <a:xfrm>
          <a:off x="10528300" y="1293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56468</xdr:rowOff>
    </xdr:from>
    <xdr:to>
      <xdr:col>50</xdr:col>
      <xdr:colOff>165100</xdr:colOff>
      <xdr:row>72</xdr:row>
      <xdr:rowOff>158068</xdr:rowOff>
    </xdr:to>
    <xdr:sp macro="" textlink="">
      <xdr:nvSpPr>
        <xdr:cNvPr id="419" name="楕円 418"/>
        <xdr:cNvSpPr/>
      </xdr:nvSpPr>
      <xdr:spPr>
        <a:xfrm>
          <a:off x="9588500" y="124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3145</xdr:rowOff>
    </xdr:from>
    <xdr:ext cx="599010" cy="259045"/>
    <xdr:sp macro="" textlink="">
      <xdr:nvSpPr>
        <xdr:cNvPr id="420" name="テキスト ボックス 419"/>
        <xdr:cNvSpPr txBox="1"/>
      </xdr:nvSpPr>
      <xdr:spPr>
        <a:xfrm>
          <a:off x="9339795" y="1217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100072</xdr:rowOff>
    </xdr:from>
    <xdr:to>
      <xdr:col>46</xdr:col>
      <xdr:colOff>38100</xdr:colOff>
      <xdr:row>76</xdr:row>
      <xdr:rowOff>30221</xdr:rowOff>
    </xdr:to>
    <xdr:sp macro="" textlink="">
      <xdr:nvSpPr>
        <xdr:cNvPr id="421" name="楕円 420"/>
        <xdr:cNvSpPr/>
      </xdr:nvSpPr>
      <xdr:spPr>
        <a:xfrm>
          <a:off x="8699500" y="12958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46749</xdr:rowOff>
    </xdr:from>
    <xdr:ext cx="599010" cy="259045"/>
    <xdr:sp macro="" textlink="">
      <xdr:nvSpPr>
        <xdr:cNvPr id="422" name="テキスト ボックス 421"/>
        <xdr:cNvSpPr txBox="1"/>
      </xdr:nvSpPr>
      <xdr:spPr>
        <a:xfrm>
          <a:off x="8450795" y="1273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110150</xdr:rowOff>
    </xdr:from>
    <xdr:to>
      <xdr:col>41</xdr:col>
      <xdr:colOff>101600</xdr:colOff>
      <xdr:row>78</xdr:row>
      <xdr:rowOff>40300</xdr:rowOff>
    </xdr:to>
    <xdr:sp macro="" textlink="">
      <xdr:nvSpPr>
        <xdr:cNvPr id="423" name="楕円 422"/>
        <xdr:cNvSpPr/>
      </xdr:nvSpPr>
      <xdr:spPr>
        <a:xfrm>
          <a:off x="7810500" y="133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56827</xdr:rowOff>
    </xdr:from>
    <xdr:ext cx="534377" cy="259045"/>
    <xdr:sp macro="" textlink="">
      <xdr:nvSpPr>
        <xdr:cNvPr id="424" name="テキスト ボックス 423"/>
        <xdr:cNvSpPr txBox="1"/>
      </xdr:nvSpPr>
      <xdr:spPr>
        <a:xfrm>
          <a:off x="7594111" y="1308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126724</xdr:rowOff>
    </xdr:from>
    <xdr:to>
      <xdr:col>36</xdr:col>
      <xdr:colOff>165100</xdr:colOff>
      <xdr:row>78</xdr:row>
      <xdr:rowOff>56874</xdr:rowOff>
    </xdr:to>
    <xdr:sp macro="" textlink="">
      <xdr:nvSpPr>
        <xdr:cNvPr id="425" name="楕円 424"/>
        <xdr:cNvSpPr/>
      </xdr:nvSpPr>
      <xdr:spPr>
        <a:xfrm>
          <a:off x="6921500" y="13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73401</xdr:rowOff>
    </xdr:from>
    <xdr:ext cx="534377" cy="259045"/>
    <xdr:sp macro="" textlink="">
      <xdr:nvSpPr>
        <xdr:cNvPr id="426" name="テキスト ボックス 425"/>
        <xdr:cNvSpPr txBox="1"/>
      </xdr:nvSpPr>
      <xdr:spPr>
        <a:xfrm>
          <a:off x="6705111" y="131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63691</xdr:rowOff>
    </xdr:from>
    <xdr:to>
      <xdr:col>55</xdr:col>
      <xdr:colOff>0</xdr:colOff>
      <xdr:row>98</xdr:row>
      <xdr:rowOff>88762</xdr:rowOff>
    </xdr:to>
    <xdr:cxnSp macro="">
      <xdr:nvCxnSpPr>
        <xdr:cNvPr id="457" name="直線コネクタ 456"/>
        <xdr:cNvCxnSpPr/>
      </xdr:nvCxnSpPr>
      <xdr:spPr>
        <a:xfrm flipV="1">
          <a:off x="9639300" y="16865791"/>
          <a:ext cx="8382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88762</xdr:rowOff>
    </xdr:from>
    <xdr:to>
      <xdr:col>50</xdr:col>
      <xdr:colOff>114300</xdr:colOff>
      <xdr:row>98</xdr:row>
      <xdr:rowOff>104104</xdr:rowOff>
    </xdr:to>
    <xdr:cxnSp macro="">
      <xdr:nvCxnSpPr>
        <xdr:cNvPr id="460" name="直線コネクタ 459"/>
        <xdr:cNvCxnSpPr/>
      </xdr:nvCxnSpPr>
      <xdr:spPr>
        <a:xfrm flipV="1">
          <a:off x="8750300" y="16890862"/>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85520</xdr:rowOff>
    </xdr:from>
    <xdr:to>
      <xdr:col>45</xdr:col>
      <xdr:colOff>177800</xdr:colOff>
      <xdr:row>98</xdr:row>
      <xdr:rowOff>104104</xdr:rowOff>
    </xdr:to>
    <xdr:cxnSp macro="">
      <xdr:nvCxnSpPr>
        <xdr:cNvPr id="463" name="直線コネクタ 462"/>
        <xdr:cNvCxnSpPr/>
      </xdr:nvCxnSpPr>
      <xdr:spPr>
        <a:xfrm>
          <a:off x="7861300" y="16887620"/>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85520</xdr:rowOff>
    </xdr:from>
    <xdr:to>
      <xdr:col>41</xdr:col>
      <xdr:colOff>50800</xdr:colOff>
      <xdr:row>98</xdr:row>
      <xdr:rowOff>124780</xdr:rowOff>
    </xdr:to>
    <xdr:cxnSp macro="">
      <xdr:nvCxnSpPr>
        <xdr:cNvPr id="466" name="直線コネクタ 465"/>
        <xdr:cNvCxnSpPr/>
      </xdr:nvCxnSpPr>
      <xdr:spPr>
        <a:xfrm flipV="1">
          <a:off x="6972300" y="16887620"/>
          <a:ext cx="889000" cy="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12891</xdr:rowOff>
    </xdr:from>
    <xdr:to>
      <xdr:col>55</xdr:col>
      <xdr:colOff>50800</xdr:colOff>
      <xdr:row>98</xdr:row>
      <xdr:rowOff>114491</xdr:rowOff>
    </xdr:to>
    <xdr:sp macro="" textlink="">
      <xdr:nvSpPr>
        <xdr:cNvPr id="476" name="楕円 475"/>
        <xdr:cNvSpPr/>
      </xdr:nvSpPr>
      <xdr:spPr>
        <a:xfrm>
          <a:off x="104267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35768</xdr:rowOff>
    </xdr:from>
    <xdr:ext cx="599010" cy="259045"/>
    <xdr:sp macro="" textlink="">
      <xdr:nvSpPr>
        <xdr:cNvPr id="477" name="土木費該当値テキスト"/>
        <xdr:cNvSpPr txBox="1"/>
      </xdr:nvSpPr>
      <xdr:spPr>
        <a:xfrm>
          <a:off x="10528300" y="1666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37962</xdr:rowOff>
    </xdr:from>
    <xdr:to>
      <xdr:col>50</xdr:col>
      <xdr:colOff>165100</xdr:colOff>
      <xdr:row>98</xdr:row>
      <xdr:rowOff>139562</xdr:rowOff>
    </xdr:to>
    <xdr:sp macro="" textlink="">
      <xdr:nvSpPr>
        <xdr:cNvPr id="478" name="楕円 477"/>
        <xdr:cNvSpPr/>
      </xdr:nvSpPr>
      <xdr:spPr>
        <a:xfrm>
          <a:off x="9588500" y="168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156089</xdr:rowOff>
    </xdr:from>
    <xdr:ext cx="599010" cy="259045"/>
    <xdr:sp macro="" textlink="">
      <xdr:nvSpPr>
        <xdr:cNvPr id="479" name="テキスト ボックス 478"/>
        <xdr:cNvSpPr txBox="1"/>
      </xdr:nvSpPr>
      <xdr:spPr>
        <a:xfrm>
          <a:off x="9339795" y="1661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53304</xdr:rowOff>
    </xdr:from>
    <xdr:to>
      <xdr:col>46</xdr:col>
      <xdr:colOff>38100</xdr:colOff>
      <xdr:row>98</xdr:row>
      <xdr:rowOff>154904</xdr:rowOff>
    </xdr:to>
    <xdr:sp macro="" textlink="">
      <xdr:nvSpPr>
        <xdr:cNvPr id="480" name="楕円 479"/>
        <xdr:cNvSpPr/>
      </xdr:nvSpPr>
      <xdr:spPr>
        <a:xfrm>
          <a:off x="8699500" y="168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171431</xdr:rowOff>
    </xdr:from>
    <xdr:ext cx="599010" cy="259045"/>
    <xdr:sp macro="" textlink="">
      <xdr:nvSpPr>
        <xdr:cNvPr id="481" name="テキスト ボックス 480"/>
        <xdr:cNvSpPr txBox="1"/>
      </xdr:nvSpPr>
      <xdr:spPr>
        <a:xfrm>
          <a:off x="8450795" y="166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34720</xdr:rowOff>
    </xdr:from>
    <xdr:to>
      <xdr:col>41</xdr:col>
      <xdr:colOff>101600</xdr:colOff>
      <xdr:row>98</xdr:row>
      <xdr:rowOff>136320</xdr:rowOff>
    </xdr:to>
    <xdr:sp macro="" textlink="">
      <xdr:nvSpPr>
        <xdr:cNvPr id="482" name="楕円 481"/>
        <xdr:cNvSpPr/>
      </xdr:nvSpPr>
      <xdr:spPr>
        <a:xfrm>
          <a:off x="7810500" y="168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152847</xdr:rowOff>
    </xdr:from>
    <xdr:ext cx="599010" cy="259045"/>
    <xdr:sp macro="" textlink="">
      <xdr:nvSpPr>
        <xdr:cNvPr id="483" name="テキスト ボックス 482"/>
        <xdr:cNvSpPr txBox="1"/>
      </xdr:nvSpPr>
      <xdr:spPr>
        <a:xfrm>
          <a:off x="7561795" y="1661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73980</xdr:rowOff>
    </xdr:from>
    <xdr:to>
      <xdr:col>36</xdr:col>
      <xdr:colOff>165100</xdr:colOff>
      <xdr:row>99</xdr:row>
      <xdr:rowOff>4130</xdr:rowOff>
    </xdr:to>
    <xdr:sp macro="" textlink="">
      <xdr:nvSpPr>
        <xdr:cNvPr id="484" name="楕円 483"/>
        <xdr:cNvSpPr/>
      </xdr:nvSpPr>
      <xdr:spPr>
        <a:xfrm>
          <a:off x="6921500" y="168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166707</xdr:rowOff>
    </xdr:from>
    <xdr:ext cx="599010" cy="259045"/>
    <xdr:sp macro="" textlink="">
      <xdr:nvSpPr>
        <xdr:cNvPr id="485" name="テキスト ボックス 484"/>
        <xdr:cNvSpPr txBox="1"/>
      </xdr:nvSpPr>
      <xdr:spPr>
        <a:xfrm>
          <a:off x="6672795" y="169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169788</xdr:rowOff>
    </xdr:from>
    <xdr:to>
      <xdr:col>85</xdr:col>
      <xdr:colOff>127000</xdr:colOff>
      <xdr:row>38</xdr:row>
      <xdr:rowOff>33332</xdr:rowOff>
    </xdr:to>
    <xdr:cxnSp macro="">
      <xdr:nvCxnSpPr>
        <xdr:cNvPr id="514" name="直線コネクタ 513"/>
        <xdr:cNvCxnSpPr/>
      </xdr:nvCxnSpPr>
      <xdr:spPr>
        <a:xfrm flipV="1">
          <a:off x="15481300" y="5827638"/>
          <a:ext cx="838200" cy="7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33332</xdr:rowOff>
    </xdr:from>
    <xdr:to>
      <xdr:col>81</xdr:col>
      <xdr:colOff>50800</xdr:colOff>
      <xdr:row>38</xdr:row>
      <xdr:rowOff>51914</xdr:rowOff>
    </xdr:to>
    <xdr:cxnSp macro="">
      <xdr:nvCxnSpPr>
        <xdr:cNvPr id="517" name="直線コネクタ 516"/>
        <xdr:cNvCxnSpPr/>
      </xdr:nvCxnSpPr>
      <xdr:spPr>
        <a:xfrm flipV="1">
          <a:off x="14592300" y="6548432"/>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51914</xdr:rowOff>
    </xdr:from>
    <xdr:to>
      <xdr:col>76</xdr:col>
      <xdr:colOff>114300</xdr:colOff>
      <xdr:row>38</xdr:row>
      <xdr:rowOff>66498</xdr:rowOff>
    </xdr:to>
    <xdr:cxnSp macro="">
      <xdr:nvCxnSpPr>
        <xdr:cNvPr id="520" name="直線コネクタ 519"/>
        <xdr:cNvCxnSpPr/>
      </xdr:nvCxnSpPr>
      <xdr:spPr>
        <a:xfrm flipV="1">
          <a:off x="13703300" y="6567014"/>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63888</xdr:rowOff>
    </xdr:from>
    <xdr:to>
      <xdr:col>71</xdr:col>
      <xdr:colOff>177800</xdr:colOff>
      <xdr:row>38</xdr:row>
      <xdr:rowOff>66498</xdr:rowOff>
    </xdr:to>
    <xdr:cxnSp macro="">
      <xdr:nvCxnSpPr>
        <xdr:cNvPr id="523" name="直線コネクタ 522"/>
        <xdr:cNvCxnSpPr/>
      </xdr:nvCxnSpPr>
      <xdr:spPr>
        <a:xfrm>
          <a:off x="12814300" y="6578988"/>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118988</xdr:rowOff>
    </xdr:from>
    <xdr:to>
      <xdr:col>85</xdr:col>
      <xdr:colOff>177800</xdr:colOff>
      <xdr:row>34</xdr:row>
      <xdr:rowOff>49138</xdr:rowOff>
    </xdr:to>
    <xdr:sp macro="" textlink="">
      <xdr:nvSpPr>
        <xdr:cNvPr id="533" name="楕円 532"/>
        <xdr:cNvSpPr/>
      </xdr:nvSpPr>
      <xdr:spPr>
        <a:xfrm>
          <a:off x="16268700" y="577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141865</xdr:rowOff>
    </xdr:from>
    <xdr:ext cx="599010" cy="259045"/>
    <xdr:sp macro="" textlink="">
      <xdr:nvSpPr>
        <xdr:cNvPr id="534" name="消防費該当値テキスト"/>
        <xdr:cNvSpPr txBox="1"/>
      </xdr:nvSpPr>
      <xdr:spPr>
        <a:xfrm>
          <a:off x="16370300" y="562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153982</xdr:rowOff>
    </xdr:from>
    <xdr:to>
      <xdr:col>81</xdr:col>
      <xdr:colOff>101600</xdr:colOff>
      <xdr:row>38</xdr:row>
      <xdr:rowOff>84133</xdr:rowOff>
    </xdr:to>
    <xdr:sp macro="" textlink="">
      <xdr:nvSpPr>
        <xdr:cNvPr id="535" name="楕円 534"/>
        <xdr:cNvSpPr/>
      </xdr:nvSpPr>
      <xdr:spPr>
        <a:xfrm>
          <a:off x="15430500" y="6497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75259</xdr:rowOff>
    </xdr:from>
    <xdr:ext cx="534377" cy="259045"/>
    <xdr:sp macro="" textlink="">
      <xdr:nvSpPr>
        <xdr:cNvPr id="536" name="テキスト ボックス 535"/>
        <xdr:cNvSpPr txBox="1"/>
      </xdr:nvSpPr>
      <xdr:spPr>
        <a:xfrm>
          <a:off x="15214111" y="65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1114</xdr:rowOff>
    </xdr:from>
    <xdr:to>
      <xdr:col>76</xdr:col>
      <xdr:colOff>165100</xdr:colOff>
      <xdr:row>38</xdr:row>
      <xdr:rowOff>102714</xdr:rowOff>
    </xdr:to>
    <xdr:sp macro="" textlink="">
      <xdr:nvSpPr>
        <xdr:cNvPr id="537" name="楕円 536"/>
        <xdr:cNvSpPr/>
      </xdr:nvSpPr>
      <xdr:spPr>
        <a:xfrm>
          <a:off x="14541500" y="65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93841</xdr:rowOff>
    </xdr:from>
    <xdr:ext cx="534377" cy="259045"/>
    <xdr:sp macro="" textlink="">
      <xdr:nvSpPr>
        <xdr:cNvPr id="538" name="テキスト ボックス 537"/>
        <xdr:cNvSpPr txBox="1"/>
      </xdr:nvSpPr>
      <xdr:spPr>
        <a:xfrm>
          <a:off x="14325111" y="66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15698</xdr:rowOff>
    </xdr:from>
    <xdr:to>
      <xdr:col>72</xdr:col>
      <xdr:colOff>38100</xdr:colOff>
      <xdr:row>38</xdr:row>
      <xdr:rowOff>117298</xdr:rowOff>
    </xdr:to>
    <xdr:sp macro="" textlink="">
      <xdr:nvSpPr>
        <xdr:cNvPr id="539" name="楕円 538"/>
        <xdr:cNvSpPr/>
      </xdr:nvSpPr>
      <xdr:spPr>
        <a:xfrm>
          <a:off x="13652500" y="65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108425</xdr:rowOff>
    </xdr:from>
    <xdr:ext cx="534377" cy="259045"/>
    <xdr:sp macro="" textlink="">
      <xdr:nvSpPr>
        <xdr:cNvPr id="540" name="テキスト ボックス 539"/>
        <xdr:cNvSpPr txBox="1"/>
      </xdr:nvSpPr>
      <xdr:spPr>
        <a:xfrm>
          <a:off x="13436111" y="66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13088</xdr:rowOff>
    </xdr:from>
    <xdr:to>
      <xdr:col>67</xdr:col>
      <xdr:colOff>101600</xdr:colOff>
      <xdr:row>38</xdr:row>
      <xdr:rowOff>114688</xdr:rowOff>
    </xdr:to>
    <xdr:sp macro="" textlink="">
      <xdr:nvSpPr>
        <xdr:cNvPr id="541" name="楕円 540"/>
        <xdr:cNvSpPr/>
      </xdr:nvSpPr>
      <xdr:spPr>
        <a:xfrm>
          <a:off x="12763500" y="65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105815</xdr:rowOff>
    </xdr:from>
    <xdr:ext cx="534377" cy="259045"/>
    <xdr:sp macro="" textlink="">
      <xdr:nvSpPr>
        <xdr:cNvPr id="542" name="テキスト ボックス 541"/>
        <xdr:cNvSpPr txBox="1"/>
      </xdr:nvSpPr>
      <xdr:spPr>
        <a:xfrm>
          <a:off x="12547111" y="66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106139</xdr:rowOff>
    </xdr:from>
    <xdr:to>
      <xdr:col>85</xdr:col>
      <xdr:colOff>127000</xdr:colOff>
      <xdr:row>57</xdr:row>
      <xdr:rowOff>133587</xdr:rowOff>
    </xdr:to>
    <xdr:cxnSp macro="">
      <xdr:nvCxnSpPr>
        <xdr:cNvPr id="571" name="直線コネクタ 570"/>
        <xdr:cNvCxnSpPr/>
      </xdr:nvCxnSpPr>
      <xdr:spPr>
        <a:xfrm flipV="1">
          <a:off x="15481300" y="9878789"/>
          <a:ext cx="8382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89751</xdr:rowOff>
    </xdr:from>
    <xdr:to>
      <xdr:col>81</xdr:col>
      <xdr:colOff>50800</xdr:colOff>
      <xdr:row>57</xdr:row>
      <xdr:rowOff>133587</xdr:rowOff>
    </xdr:to>
    <xdr:cxnSp macro="">
      <xdr:nvCxnSpPr>
        <xdr:cNvPr id="574" name="直線コネクタ 573"/>
        <xdr:cNvCxnSpPr/>
      </xdr:nvCxnSpPr>
      <xdr:spPr>
        <a:xfrm>
          <a:off x="14592300" y="9862401"/>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5411</xdr:rowOff>
    </xdr:from>
    <xdr:to>
      <xdr:col>76</xdr:col>
      <xdr:colOff>114300</xdr:colOff>
      <xdr:row>57</xdr:row>
      <xdr:rowOff>89751</xdr:rowOff>
    </xdr:to>
    <xdr:cxnSp macro="">
      <xdr:nvCxnSpPr>
        <xdr:cNvPr id="577" name="直線コネクタ 576"/>
        <xdr:cNvCxnSpPr/>
      </xdr:nvCxnSpPr>
      <xdr:spPr>
        <a:xfrm>
          <a:off x="13703300" y="9606611"/>
          <a:ext cx="889000" cy="2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5411</xdr:rowOff>
    </xdr:from>
    <xdr:to>
      <xdr:col>71</xdr:col>
      <xdr:colOff>177800</xdr:colOff>
      <xdr:row>56</xdr:row>
      <xdr:rowOff>125828</xdr:rowOff>
    </xdr:to>
    <xdr:cxnSp macro="">
      <xdr:nvCxnSpPr>
        <xdr:cNvPr id="580" name="直線コネクタ 579"/>
        <xdr:cNvCxnSpPr/>
      </xdr:nvCxnSpPr>
      <xdr:spPr>
        <a:xfrm flipV="1">
          <a:off x="12814300" y="9606611"/>
          <a:ext cx="889000" cy="1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55339</xdr:rowOff>
    </xdr:from>
    <xdr:to>
      <xdr:col>85</xdr:col>
      <xdr:colOff>177800</xdr:colOff>
      <xdr:row>57</xdr:row>
      <xdr:rowOff>156939</xdr:rowOff>
    </xdr:to>
    <xdr:sp macro="" textlink="">
      <xdr:nvSpPr>
        <xdr:cNvPr id="590" name="楕円 589"/>
        <xdr:cNvSpPr/>
      </xdr:nvSpPr>
      <xdr:spPr>
        <a:xfrm>
          <a:off x="16268700" y="98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78216</xdr:rowOff>
    </xdr:from>
    <xdr:ext cx="599010" cy="259045"/>
    <xdr:sp macro="" textlink="">
      <xdr:nvSpPr>
        <xdr:cNvPr id="591" name="教育費該当値テキスト"/>
        <xdr:cNvSpPr txBox="1"/>
      </xdr:nvSpPr>
      <xdr:spPr>
        <a:xfrm>
          <a:off x="16370300" y="967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82787</xdr:rowOff>
    </xdr:from>
    <xdr:to>
      <xdr:col>81</xdr:col>
      <xdr:colOff>101600</xdr:colOff>
      <xdr:row>58</xdr:row>
      <xdr:rowOff>12937</xdr:rowOff>
    </xdr:to>
    <xdr:sp macro="" textlink="">
      <xdr:nvSpPr>
        <xdr:cNvPr id="592" name="楕円 591"/>
        <xdr:cNvSpPr/>
      </xdr:nvSpPr>
      <xdr:spPr>
        <a:xfrm>
          <a:off x="15430500" y="9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29464</xdr:rowOff>
    </xdr:from>
    <xdr:ext cx="599010" cy="259045"/>
    <xdr:sp macro="" textlink="">
      <xdr:nvSpPr>
        <xdr:cNvPr id="593" name="テキスト ボックス 592"/>
        <xdr:cNvSpPr txBox="1"/>
      </xdr:nvSpPr>
      <xdr:spPr>
        <a:xfrm>
          <a:off x="15181795" y="963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38951</xdr:rowOff>
    </xdr:from>
    <xdr:to>
      <xdr:col>76</xdr:col>
      <xdr:colOff>165100</xdr:colOff>
      <xdr:row>57</xdr:row>
      <xdr:rowOff>140551</xdr:rowOff>
    </xdr:to>
    <xdr:sp macro="" textlink="">
      <xdr:nvSpPr>
        <xdr:cNvPr id="594" name="楕円 593"/>
        <xdr:cNvSpPr/>
      </xdr:nvSpPr>
      <xdr:spPr>
        <a:xfrm>
          <a:off x="14541500" y="98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157078</xdr:rowOff>
    </xdr:from>
    <xdr:ext cx="599010" cy="259045"/>
    <xdr:sp macro="" textlink="">
      <xdr:nvSpPr>
        <xdr:cNvPr id="595" name="テキスト ボックス 594"/>
        <xdr:cNvSpPr txBox="1"/>
      </xdr:nvSpPr>
      <xdr:spPr>
        <a:xfrm>
          <a:off x="14292795" y="95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126061</xdr:rowOff>
    </xdr:from>
    <xdr:to>
      <xdr:col>72</xdr:col>
      <xdr:colOff>38100</xdr:colOff>
      <xdr:row>56</xdr:row>
      <xdr:rowOff>56211</xdr:rowOff>
    </xdr:to>
    <xdr:sp macro="" textlink="">
      <xdr:nvSpPr>
        <xdr:cNvPr id="596" name="楕円 595"/>
        <xdr:cNvSpPr/>
      </xdr:nvSpPr>
      <xdr:spPr>
        <a:xfrm>
          <a:off x="13652500" y="95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72738</xdr:rowOff>
    </xdr:from>
    <xdr:ext cx="599010" cy="259045"/>
    <xdr:sp macro="" textlink="">
      <xdr:nvSpPr>
        <xdr:cNvPr id="597" name="テキスト ボックス 596"/>
        <xdr:cNvSpPr txBox="1"/>
      </xdr:nvSpPr>
      <xdr:spPr>
        <a:xfrm>
          <a:off x="13403795" y="933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75028</xdr:rowOff>
    </xdr:from>
    <xdr:to>
      <xdr:col>67</xdr:col>
      <xdr:colOff>101600</xdr:colOff>
      <xdr:row>57</xdr:row>
      <xdr:rowOff>5178</xdr:rowOff>
    </xdr:to>
    <xdr:sp macro="" textlink="">
      <xdr:nvSpPr>
        <xdr:cNvPr id="598" name="楕円 597"/>
        <xdr:cNvSpPr/>
      </xdr:nvSpPr>
      <xdr:spPr>
        <a:xfrm>
          <a:off x="12763500" y="967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21705</xdr:rowOff>
    </xdr:from>
    <xdr:ext cx="599010" cy="259045"/>
    <xdr:sp macro="" textlink="">
      <xdr:nvSpPr>
        <xdr:cNvPr id="599" name="テキスト ボックス 598"/>
        <xdr:cNvSpPr txBox="1"/>
      </xdr:nvSpPr>
      <xdr:spPr>
        <a:xfrm>
          <a:off x="12514795" y="94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128366</xdr:rowOff>
    </xdr:from>
    <xdr:to>
      <xdr:col>81</xdr:col>
      <xdr:colOff>50800</xdr:colOff>
      <xdr:row>79</xdr:row>
      <xdr:rowOff>44450</xdr:rowOff>
    </xdr:to>
    <xdr:cxnSp macro="">
      <xdr:nvCxnSpPr>
        <xdr:cNvPr id="631" name="直線コネクタ 630"/>
        <xdr:cNvCxnSpPr/>
      </xdr:nvCxnSpPr>
      <xdr:spPr>
        <a:xfrm>
          <a:off x="14592300" y="13501466"/>
          <a:ext cx="889000" cy="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108685</xdr:rowOff>
    </xdr:from>
    <xdr:to>
      <xdr:col>76</xdr:col>
      <xdr:colOff>114300</xdr:colOff>
      <xdr:row>78</xdr:row>
      <xdr:rowOff>128366</xdr:rowOff>
    </xdr:to>
    <xdr:cxnSp macro="">
      <xdr:nvCxnSpPr>
        <xdr:cNvPr id="634" name="直線コネクタ 633"/>
        <xdr:cNvCxnSpPr/>
      </xdr:nvCxnSpPr>
      <xdr:spPr>
        <a:xfrm>
          <a:off x="13703300" y="13481785"/>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108685</xdr:rowOff>
    </xdr:from>
    <xdr:to>
      <xdr:col>71</xdr:col>
      <xdr:colOff>177800</xdr:colOff>
      <xdr:row>78</xdr:row>
      <xdr:rowOff>167577</xdr:rowOff>
    </xdr:to>
    <xdr:cxnSp macro="">
      <xdr:nvCxnSpPr>
        <xdr:cNvPr id="637" name="直線コネクタ 636"/>
        <xdr:cNvCxnSpPr/>
      </xdr:nvCxnSpPr>
      <xdr:spPr>
        <a:xfrm flipV="1">
          <a:off x="12814300" y="13481785"/>
          <a:ext cx="889000" cy="5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77566</xdr:rowOff>
    </xdr:from>
    <xdr:to>
      <xdr:col>76</xdr:col>
      <xdr:colOff>165100</xdr:colOff>
      <xdr:row>79</xdr:row>
      <xdr:rowOff>7716</xdr:rowOff>
    </xdr:to>
    <xdr:sp macro="" textlink="">
      <xdr:nvSpPr>
        <xdr:cNvPr id="651" name="楕円 650"/>
        <xdr:cNvSpPr/>
      </xdr:nvSpPr>
      <xdr:spPr>
        <a:xfrm>
          <a:off x="14541500" y="134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24243</xdr:rowOff>
    </xdr:from>
    <xdr:ext cx="534377" cy="259045"/>
    <xdr:sp macro="" textlink="">
      <xdr:nvSpPr>
        <xdr:cNvPr id="652" name="テキスト ボックス 651"/>
        <xdr:cNvSpPr txBox="1"/>
      </xdr:nvSpPr>
      <xdr:spPr>
        <a:xfrm>
          <a:off x="14325111" y="132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57885</xdr:rowOff>
    </xdr:from>
    <xdr:to>
      <xdr:col>72</xdr:col>
      <xdr:colOff>38100</xdr:colOff>
      <xdr:row>78</xdr:row>
      <xdr:rowOff>159485</xdr:rowOff>
    </xdr:to>
    <xdr:sp macro="" textlink="">
      <xdr:nvSpPr>
        <xdr:cNvPr id="653" name="楕円 652"/>
        <xdr:cNvSpPr/>
      </xdr:nvSpPr>
      <xdr:spPr>
        <a:xfrm>
          <a:off x="13652500" y="134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4562</xdr:rowOff>
    </xdr:from>
    <xdr:ext cx="534377" cy="259045"/>
    <xdr:sp macro="" textlink="">
      <xdr:nvSpPr>
        <xdr:cNvPr id="654" name="テキスト ボックス 653"/>
        <xdr:cNvSpPr txBox="1"/>
      </xdr:nvSpPr>
      <xdr:spPr>
        <a:xfrm>
          <a:off x="13436111" y="132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116777</xdr:rowOff>
    </xdr:from>
    <xdr:to>
      <xdr:col>67</xdr:col>
      <xdr:colOff>101600</xdr:colOff>
      <xdr:row>79</xdr:row>
      <xdr:rowOff>46927</xdr:rowOff>
    </xdr:to>
    <xdr:sp macro="" textlink="">
      <xdr:nvSpPr>
        <xdr:cNvPr id="655" name="楕円 654"/>
        <xdr:cNvSpPr/>
      </xdr:nvSpPr>
      <xdr:spPr>
        <a:xfrm>
          <a:off x="12763500" y="134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63454</xdr:rowOff>
    </xdr:from>
    <xdr:ext cx="534377" cy="259045"/>
    <xdr:sp macro="" textlink="">
      <xdr:nvSpPr>
        <xdr:cNvPr id="656" name="テキスト ボックス 655"/>
        <xdr:cNvSpPr txBox="1"/>
      </xdr:nvSpPr>
      <xdr:spPr>
        <a:xfrm>
          <a:off x="12547111" y="132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148710</xdr:rowOff>
    </xdr:from>
    <xdr:to>
      <xdr:col>85</xdr:col>
      <xdr:colOff>127000</xdr:colOff>
      <xdr:row>98</xdr:row>
      <xdr:rowOff>18283</xdr:rowOff>
    </xdr:to>
    <xdr:cxnSp macro="">
      <xdr:nvCxnSpPr>
        <xdr:cNvPr id="687" name="直線コネクタ 686"/>
        <xdr:cNvCxnSpPr/>
      </xdr:nvCxnSpPr>
      <xdr:spPr>
        <a:xfrm flipV="1">
          <a:off x="15481300" y="16779360"/>
          <a:ext cx="838200" cy="4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18283</xdr:rowOff>
    </xdr:from>
    <xdr:to>
      <xdr:col>81</xdr:col>
      <xdr:colOff>50800</xdr:colOff>
      <xdr:row>98</xdr:row>
      <xdr:rowOff>26036</xdr:rowOff>
    </xdr:to>
    <xdr:cxnSp macro="">
      <xdr:nvCxnSpPr>
        <xdr:cNvPr id="690" name="直線コネクタ 689"/>
        <xdr:cNvCxnSpPr/>
      </xdr:nvCxnSpPr>
      <xdr:spPr>
        <a:xfrm flipV="1">
          <a:off x="14592300" y="16820383"/>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26036</xdr:rowOff>
    </xdr:from>
    <xdr:to>
      <xdr:col>76</xdr:col>
      <xdr:colOff>114300</xdr:colOff>
      <xdr:row>98</xdr:row>
      <xdr:rowOff>56421</xdr:rowOff>
    </xdr:to>
    <xdr:cxnSp macro="">
      <xdr:nvCxnSpPr>
        <xdr:cNvPr id="693" name="直線コネクタ 692"/>
        <xdr:cNvCxnSpPr/>
      </xdr:nvCxnSpPr>
      <xdr:spPr>
        <a:xfrm flipV="1">
          <a:off x="13703300" y="16828136"/>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35740</xdr:rowOff>
    </xdr:from>
    <xdr:to>
      <xdr:col>71</xdr:col>
      <xdr:colOff>177800</xdr:colOff>
      <xdr:row>98</xdr:row>
      <xdr:rowOff>56421</xdr:rowOff>
    </xdr:to>
    <xdr:cxnSp macro="">
      <xdr:nvCxnSpPr>
        <xdr:cNvPr id="696" name="直線コネクタ 695"/>
        <xdr:cNvCxnSpPr/>
      </xdr:nvCxnSpPr>
      <xdr:spPr>
        <a:xfrm>
          <a:off x="12814300" y="16837840"/>
          <a:ext cx="88900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97910</xdr:rowOff>
    </xdr:from>
    <xdr:to>
      <xdr:col>85</xdr:col>
      <xdr:colOff>177800</xdr:colOff>
      <xdr:row>98</xdr:row>
      <xdr:rowOff>28060</xdr:rowOff>
    </xdr:to>
    <xdr:sp macro="" textlink="">
      <xdr:nvSpPr>
        <xdr:cNvPr id="706" name="楕円 705"/>
        <xdr:cNvSpPr/>
      </xdr:nvSpPr>
      <xdr:spPr>
        <a:xfrm>
          <a:off x="16268700" y="167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120787</xdr:rowOff>
    </xdr:from>
    <xdr:ext cx="599010" cy="259045"/>
    <xdr:sp macro="" textlink="">
      <xdr:nvSpPr>
        <xdr:cNvPr id="707" name="公債費該当値テキスト"/>
        <xdr:cNvSpPr txBox="1"/>
      </xdr:nvSpPr>
      <xdr:spPr>
        <a:xfrm>
          <a:off x="16370300" y="165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138933</xdr:rowOff>
    </xdr:from>
    <xdr:to>
      <xdr:col>81</xdr:col>
      <xdr:colOff>101600</xdr:colOff>
      <xdr:row>98</xdr:row>
      <xdr:rowOff>69083</xdr:rowOff>
    </xdr:to>
    <xdr:sp macro="" textlink="">
      <xdr:nvSpPr>
        <xdr:cNvPr id="708" name="楕円 707"/>
        <xdr:cNvSpPr/>
      </xdr:nvSpPr>
      <xdr:spPr>
        <a:xfrm>
          <a:off x="15430500" y="167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85610</xdr:rowOff>
    </xdr:from>
    <xdr:ext cx="599010" cy="259045"/>
    <xdr:sp macro="" textlink="">
      <xdr:nvSpPr>
        <xdr:cNvPr id="709" name="テキスト ボックス 708"/>
        <xdr:cNvSpPr txBox="1"/>
      </xdr:nvSpPr>
      <xdr:spPr>
        <a:xfrm>
          <a:off x="15181795" y="165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146686</xdr:rowOff>
    </xdr:from>
    <xdr:to>
      <xdr:col>76</xdr:col>
      <xdr:colOff>165100</xdr:colOff>
      <xdr:row>98</xdr:row>
      <xdr:rowOff>76836</xdr:rowOff>
    </xdr:to>
    <xdr:sp macro="" textlink="">
      <xdr:nvSpPr>
        <xdr:cNvPr id="710" name="楕円 709"/>
        <xdr:cNvSpPr/>
      </xdr:nvSpPr>
      <xdr:spPr>
        <a:xfrm>
          <a:off x="14541500" y="167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93363</xdr:rowOff>
    </xdr:from>
    <xdr:ext cx="599010" cy="259045"/>
    <xdr:sp macro="" textlink="">
      <xdr:nvSpPr>
        <xdr:cNvPr id="711" name="テキスト ボックス 710"/>
        <xdr:cNvSpPr txBox="1"/>
      </xdr:nvSpPr>
      <xdr:spPr>
        <a:xfrm>
          <a:off x="14292795" y="1655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5621</xdr:rowOff>
    </xdr:from>
    <xdr:to>
      <xdr:col>72</xdr:col>
      <xdr:colOff>38100</xdr:colOff>
      <xdr:row>98</xdr:row>
      <xdr:rowOff>107221</xdr:rowOff>
    </xdr:to>
    <xdr:sp macro="" textlink="">
      <xdr:nvSpPr>
        <xdr:cNvPr id="712" name="楕円 711"/>
        <xdr:cNvSpPr/>
      </xdr:nvSpPr>
      <xdr:spPr>
        <a:xfrm>
          <a:off x="13652500" y="168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98348</xdr:rowOff>
    </xdr:from>
    <xdr:ext cx="599010" cy="259045"/>
    <xdr:sp macro="" textlink="">
      <xdr:nvSpPr>
        <xdr:cNvPr id="713" name="テキスト ボックス 712"/>
        <xdr:cNvSpPr txBox="1"/>
      </xdr:nvSpPr>
      <xdr:spPr>
        <a:xfrm>
          <a:off x="13403795" y="1690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156390</xdr:rowOff>
    </xdr:from>
    <xdr:to>
      <xdr:col>67</xdr:col>
      <xdr:colOff>101600</xdr:colOff>
      <xdr:row>98</xdr:row>
      <xdr:rowOff>86540</xdr:rowOff>
    </xdr:to>
    <xdr:sp macro="" textlink="">
      <xdr:nvSpPr>
        <xdr:cNvPr id="714" name="楕円 713"/>
        <xdr:cNvSpPr/>
      </xdr:nvSpPr>
      <xdr:spPr>
        <a:xfrm>
          <a:off x="12763500" y="167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77667</xdr:rowOff>
    </xdr:from>
    <xdr:ext cx="599010" cy="259045"/>
    <xdr:sp macro="" textlink="">
      <xdr:nvSpPr>
        <xdr:cNvPr id="715" name="テキスト ボックス 714"/>
        <xdr:cNvSpPr txBox="1"/>
      </xdr:nvSpPr>
      <xdr:spPr>
        <a:xfrm>
          <a:off x="12514795" y="1687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23076</xdr:rowOff>
    </xdr:from>
    <xdr:to>
      <xdr:col>116</xdr:col>
      <xdr:colOff>63500</xdr:colOff>
      <xdr:row>39</xdr:row>
      <xdr:rowOff>35763</xdr:rowOff>
    </xdr:to>
    <xdr:cxnSp macro="">
      <xdr:nvCxnSpPr>
        <xdr:cNvPr id="744" name="直線コネクタ 743"/>
        <xdr:cNvCxnSpPr/>
      </xdr:nvCxnSpPr>
      <xdr:spPr>
        <a:xfrm>
          <a:off x="21323300" y="6709626"/>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23076</xdr:rowOff>
    </xdr:from>
    <xdr:to>
      <xdr:col>111</xdr:col>
      <xdr:colOff>177800</xdr:colOff>
      <xdr:row>39</xdr:row>
      <xdr:rowOff>41249</xdr:rowOff>
    </xdr:to>
    <xdr:cxnSp macro="">
      <xdr:nvCxnSpPr>
        <xdr:cNvPr id="747" name="直線コネクタ 746"/>
        <xdr:cNvCxnSpPr/>
      </xdr:nvCxnSpPr>
      <xdr:spPr>
        <a:xfrm flipV="1">
          <a:off x="20434300" y="6709626"/>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123584</xdr:rowOff>
    </xdr:from>
    <xdr:to>
      <xdr:col>107</xdr:col>
      <xdr:colOff>50800</xdr:colOff>
      <xdr:row>39</xdr:row>
      <xdr:rowOff>41249</xdr:rowOff>
    </xdr:to>
    <xdr:cxnSp macro="">
      <xdr:nvCxnSpPr>
        <xdr:cNvPr id="750" name="直線コネクタ 749"/>
        <xdr:cNvCxnSpPr/>
      </xdr:nvCxnSpPr>
      <xdr:spPr>
        <a:xfrm>
          <a:off x="19545300" y="6638684"/>
          <a:ext cx="889000" cy="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123584</xdr:rowOff>
    </xdr:from>
    <xdr:to>
      <xdr:col>102</xdr:col>
      <xdr:colOff>114300</xdr:colOff>
      <xdr:row>39</xdr:row>
      <xdr:rowOff>44450</xdr:rowOff>
    </xdr:to>
    <xdr:cxnSp macro="">
      <xdr:nvCxnSpPr>
        <xdr:cNvPr id="753" name="直線コネクタ 752"/>
        <xdr:cNvCxnSpPr/>
      </xdr:nvCxnSpPr>
      <xdr:spPr>
        <a:xfrm flipV="1">
          <a:off x="18656300" y="6638684"/>
          <a:ext cx="889000" cy="9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156413</xdr:rowOff>
    </xdr:from>
    <xdr:to>
      <xdr:col>116</xdr:col>
      <xdr:colOff>114300</xdr:colOff>
      <xdr:row>39</xdr:row>
      <xdr:rowOff>86563</xdr:rowOff>
    </xdr:to>
    <xdr:sp macro="" textlink="">
      <xdr:nvSpPr>
        <xdr:cNvPr id="763" name="楕円 762"/>
        <xdr:cNvSpPr/>
      </xdr:nvSpPr>
      <xdr:spPr>
        <a:xfrm>
          <a:off x="221107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378565" cy="259045"/>
    <xdr:sp macro="" textlink="">
      <xdr:nvSpPr>
        <xdr:cNvPr id="764" name="諸支出金該当値テキスト"/>
        <xdr:cNvSpPr txBox="1"/>
      </xdr:nvSpPr>
      <xdr:spPr>
        <a:xfrm>
          <a:off x="22212300" y="663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143726</xdr:rowOff>
    </xdr:from>
    <xdr:to>
      <xdr:col>112</xdr:col>
      <xdr:colOff>38100</xdr:colOff>
      <xdr:row>39</xdr:row>
      <xdr:rowOff>73876</xdr:rowOff>
    </xdr:to>
    <xdr:sp macro="" textlink="">
      <xdr:nvSpPr>
        <xdr:cNvPr id="765" name="楕円 764"/>
        <xdr:cNvSpPr/>
      </xdr:nvSpPr>
      <xdr:spPr>
        <a:xfrm>
          <a:off x="212725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90403</xdr:rowOff>
    </xdr:from>
    <xdr:ext cx="378565" cy="259045"/>
    <xdr:sp macro="" textlink="">
      <xdr:nvSpPr>
        <xdr:cNvPr id="766" name="テキスト ボックス 765"/>
        <xdr:cNvSpPr txBox="1"/>
      </xdr:nvSpPr>
      <xdr:spPr>
        <a:xfrm>
          <a:off x="21134017" y="643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161899</xdr:rowOff>
    </xdr:from>
    <xdr:to>
      <xdr:col>107</xdr:col>
      <xdr:colOff>101600</xdr:colOff>
      <xdr:row>39</xdr:row>
      <xdr:rowOff>92049</xdr:rowOff>
    </xdr:to>
    <xdr:sp macro="" textlink="">
      <xdr:nvSpPr>
        <xdr:cNvPr id="767" name="楕円 766"/>
        <xdr:cNvSpPr/>
      </xdr:nvSpPr>
      <xdr:spPr>
        <a:xfrm>
          <a:off x="20383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83176</xdr:rowOff>
    </xdr:from>
    <xdr:ext cx="313932" cy="259045"/>
    <xdr:sp macro="" textlink="">
      <xdr:nvSpPr>
        <xdr:cNvPr id="768" name="テキスト ボックス 767"/>
        <xdr:cNvSpPr txBox="1"/>
      </xdr:nvSpPr>
      <xdr:spPr>
        <a:xfrm>
          <a:off x="20277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72784</xdr:rowOff>
    </xdr:from>
    <xdr:to>
      <xdr:col>102</xdr:col>
      <xdr:colOff>165100</xdr:colOff>
      <xdr:row>39</xdr:row>
      <xdr:rowOff>2934</xdr:rowOff>
    </xdr:to>
    <xdr:sp macro="" textlink="">
      <xdr:nvSpPr>
        <xdr:cNvPr id="769" name="楕円 768"/>
        <xdr:cNvSpPr/>
      </xdr:nvSpPr>
      <xdr:spPr>
        <a:xfrm>
          <a:off x="19494500" y="6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19461</xdr:rowOff>
    </xdr:from>
    <xdr:ext cx="469744" cy="259045"/>
    <xdr:sp macro="" textlink="">
      <xdr:nvSpPr>
        <xdr:cNvPr id="770" name="テキスト ボックス 769"/>
        <xdr:cNvSpPr txBox="1"/>
      </xdr:nvSpPr>
      <xdr:spPr>
        <a:xfrm>
          <a:off x="19310428" y="63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について、類似団体平均を上回った要因は、町内労働者に教育・生活資金の貸付を行うため労働金庫へ１千万円を預託する勤労者生活福祉資金貸付事業を実施しているため、類似団体平均を大きく上回っている。消防費については、消防庁舎建設工事を実施したため、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また、農林水産業費については、農業技術研究センター改修工事を実施したため、商工費については、ナイタイテラス整備事業や道の駅整備事業を実施したため、類似団体平均を大幅に上回っている。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地方交付税や地方譲与税など、歳入予算額よりも実収入額が多かったため、前年度と比較すると令和２年度の実質収支は増え、引き続き黒字を保っており、財政状況は健全である。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なお、前年度と同じく財政調整基金から繰入を行っており実質単年度収支はマイナスとなっているが、決算後積立や新規積立などにより財政調整基金の残高は高水準を維持している。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連結実質赤字比率に占める赤字・黒字の構成は一般会計が大きなウエイトを占めている。平成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年度以降、すべての会計で赤字は一度もない。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10904484</v>
      </c>
      <c r="BO4" s="426"/>
      <c r="BP4" s="426"/>
      <c r="BQ4" s="426"/>
      <c r="BR4" s="426"/>
      <c r="BS4" s="426"/>
      <c r="BT4" s="426"/>
      <c r="BU4" s="427"/>
      <c r="BV4" s="425">
        <v>11075435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12.5</v>
      </c>
      <c r="CU4" s="610"/>
      <c r="CV4" s="610"/>
      <c r="CW4" s="610"/>
      <c r="CX4" s="610"/>
      <c r="CY4" s="610"/>
      <c r="CZ4" s="610"/>
      <c r="DA4" s="611"/>
      <c r="DB4" s="609">
        <v>10.4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10361087</v>
      </c>
      <c r="BO5" s="431"/>
      <c r="BP5" s="431"/>
      <c r="BQ5" s="431"/>
      <c r="BR5" s="431"/>
      <c r="BS5" s="431"/>
      <c r="BT5" s="431"/>
      <c r="BU5" s="432"/>
      <c r="BV5" s="430">
        <v>10673888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89.9</v>
      </c>
      <c r="CU5" s="401"/>
      <c r="CV5" s="401"/>
      <c r="CW5" s="401"/>
      <c r="CX5" s="401"/>
      <c r="CY5" s="401"/>
      <c r="CZ5" s="401"/>
      <c r="DA5" s="402"/>
      <c r="DB5" s="400">
        <v>92.2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543397</v>
      </c>
      <c r="BO6" s="431"/>
      <c r="BP6" s="431"/>
      <c r="BQ6" s="431"/>
      <c r="BR6" s="431"/>
      <c r="BS6" s="431"/>
      <c r="BT6" s="431"/>
      <c r="BU6" s="432"/>
      <c r="BV6" s="430">
        <v>401547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92.5</v>
      </c>
      <c r="CU6" s="584"/>
      <c r="CV6" s="584"/>
      <c r="CW6" s="584"/>
      <c r="CX6" s="584"/>
      <c r="CY6" s="584"/>
      <c r="CZ6" s="584"/>
      <c r="DA6" s="585"/>
      <c r="DB6" s="583">
        <v>94.9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36761</v>
      </c>
      <c r="BO7" s="431"/>
      <c r="BP7" s="431"/>
      <c r="BQ7" s="431"/>
      <c r="BR7" s="431"/>
      <c r="BS7" s="431"/>
      <c r="BT7" s="431"/>
      <c r="BU7" s="432"/>
      <c r="BV7" s="430">
        <v>1150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4038759</v>
      </c>
      <c r="CU7" s="431"/>
      <c r="CV7" s="431"/>
      <c r="CW7" s="431"/>
      <c r="CX7" s="431"/>
      <c r="CY7" s="431"/>
      <c r="CZ7" s="431"/>
      <c r="DA7" s="432"/>
      <c r="DB7" s="430">
        <v>3838629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506636</v>
      </c>
      <c r="BO8" s="431"/>
      <c r="BP8" s="431"/>
      <c r="BQ8" s="431"/>
      <c r="BR8" s="431"/>
      <c r="BS8" s="431"/>
      <c r="BT8" s="431"/>
      <c r="BU8" s="432"/>
      <c r="BV8" s="430">
        <v>400397</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0.24</v>
      </c>
      <c r="CU8" s="544"/>
      <c r="CV8" s="544"/>
      <c r="CW8" s="544"/>
      <c r="CX8" s="544"/>
      <c r="CY8" s="544"/>
      <c r="CZ8" s="544"/>
      <c r="DA8" s="545"/>
      <c r="DB8" s="543">
        <v>0.24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4778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106239</v>
      </c>
      <c r="BO9" s="431"/>
      <c r="BP9" s="431"/>
      <c r="BQ9" s="431"/>
      <c r="BR9" s="431"/>
      <c r="BS9" s="431"/>
      <c r="BT9" s="431"/>
      <c r="BU9" s="432"/>
      <c r="BV9" s="430">
        <v>33759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14.3</v>
      </c>
      <c r="CU9" s="401"/>
      <c r="CV9" s="401"/>
      <c r="CW9" s="401"/>
      <c r="CX9" s="401"/>
      <c r="CY9" s="401"/>
      <c r="CZ9" s="401"/>
      <c r="DA9" s="402"/>
      <c r="DB9" s="400">
        <v>12.3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4765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176012</v>
      </c>
      <c r="BO10" s="431"/>
      <c r="BP10" s="431"/>
      <c r="BQ10" s="431"/>
      <c r="BR10" s="431"/>
      <c r="BS10" s="431"/>
      <c r="BT10" s="431"/>
      <c r="BU10" s="432"/>
      <c r="BV10" s="430">
        <v>167949</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4964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109</v>
      </c>
      <c r="AV12" s="488"/>
      <c r="AW12" s="488"/>
      <c r="AX12" s="488"/>
      <c r="AY12" s="410" t="s">
        <v>134</v>
      </c>
      <c r="AZ12" s="411"/>
      <c r="BA12" s="411"/>
      <c r="BB12" s="411"/>
      <c r="BC12" s="411"/>
      <c r="BD12" s="411"/>
      <c r="BE12" s="411"/>
      <c r="BF12" s="411"/>
      <c r="BG12" s="411"/>
      <c r="BH12" s="411"/>
      <c r="BI12" s="411"/>
      <c r="BJ12" s="411"/>
      <c r="BK12" s="411"/>
      <c r="BL12" s="411"/>
      <c r="BM12" s="412"/>
      <c r="BN12" s="430">
        <v>202000</v>
      </c>
      <c r="BO12" s="431"/>
      <c r="BP12" s="431"/>
      <c r="BQ12" s="431"/>
      <c r="BR12" s="431"/>
      <c r="BS12" s="431"/>
      <c r="BT12" s="431"/>
      <c r="BU12" s="432"/>
      <c r="BV12" s="430">
        <v>485129</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4820</v>
      </c>
      <c r="S13" s="534"/>
      <c r="T13" s="534"/>
      <c r="U13" s="534"/>
      <c r="V13" s="535"/>
      <c r="W13" s="521" t="s">
        <v>137</v>
      </c>
      <c r="X13" s="443"/>
      <c r="Y13" s="443"/>
      <c r="Z13" s="443"/>
      <c r="AA13" s="443"/>
      <c r="AB13" s="444"/>
      <c r="AC13" s="406">
        <v>827</v>
      </c>
      <c r="AD13" s="407"/>
      <c r="AE13" s="407"/>
      <c r="AF13" s="407"/>
      <c r="AG13" s="408"/>
      <c r="AH13" s="406">
        <v>885</v>
      </c>
      <c r="AI13" s="407"/>
      <c r="AJ13" s="407"/>
      <c r="AK13" s="407"/>
      <c r="AL13" s="409"/>
      <c r="AM13" s="499" t="s">
        <v>138</v>
      </c>
      <c r="AN13" s="404"/>
      <c r="AO13" s="404"/>
      <c r="AP13" s="404"/>
      <c r="AQ13" s="404"/>
      <c r="AR13" s="404"/>
      <c r="AS13" s="404"/>
      <c r="AT13" s="405"/>
      <c r="AU13" s="487" t="s">
        <v>120</v>
      </c>
      <c r="AV13" s="488"/>
      <c r="AW13" s="488"/>
      <c r="AX13" s="488"/>
      <c r="AY13" s="410" t="s">
        <v>139</v>
      </c>
      <c r="AZ13" s="411"/>
      <c r="BA13" s="411"/>
      <c r="BB13" s="411"/>
      <c r="BC13" s="411"/>
      <c r="BD13" s="411"/>
      <c r="BE13" s="411"/>
      <c r="BF13" s="411"/>
      <c r="BG13" s="411"/>
      <c r="BH13" s="411"/>
      <c r="BI13" s="411"/>
      <c r="BJ13" s="411"/>
      <c r="BK13" s="411"/>
      <c r="BL13" s="411"/>
      <c r="BM13" s="412"/>
      <c r="BN13" s="430">
        <v>80251</v>
      </c>
      <c r="BO13" s="431"/>
      <c r="BP13" s="431"/>
      <c r="BQ13" s="431"/>
      <c r="BR13" s="431"/>
      <c r="BS13" s="431"/>
      <c r="BT13" s="431"/>
      <c r="BU13" s="432"/>
      <c r="BV13" s="430">
        <v>-283421</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7.5</v>
      </c>
      <c r="CU13" s="401"/>
      <c r="CV13" s="401"/>
      <c r="CW13" s="401"/>
      <c r="CX13" s="401"/>
      <c r="CY13" s="401"/>
      <c r="CZ13" s="401"/>
      <c r="DA13" s="402"/>
      <c r="DB13" s="400">
        <v>6.6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4957</v>
      </c>
      <c r="S14" s="534"/>
      <c r="T14" s="534"/>
      <c r="U14" s="534"/>
      <c r="V14" s="535"/>
      <c r="W14" s="536"/>
      <c r="X14" s="446"/>
      <c r="Y14" s="446"/>
      <c r="Z14" s="446"/>
      <c r="AA14" s="446"/>
      <c r="AB14" s="447"/>
      <c r="AC14" s="526">
        <v>33.700000000000003</v>
      </c>
      <c r="AD14" s="527"/>
      <c r="AE14" s="527"/>
      <c r="AF14" s="527"/>
      <c r="AG14" s="528"/>
      <c r="AH14" s="526">
        <v>34.4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143</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4825</v>
      </c>
      <c r="S15" s="534"/>
      <c r="T15" s="534"/>
      <c r="U15" s="534"/>
      <c r="V15" s="535"/>
      <c r="W15" s="521" t="s">
        <v>145</v>
      </c>
      <c r="X15" s="443"/>
      <c r="Y15" s="443"/>
      <c r="Z15" s="443"/>
      <c r="AA15" s="443"/>
      <c r="AB15" s="444"/>
      <c r="AC15" s="406">
        <v>321</v>
      </c>
      <c r="AD15" s="407"/>
      <c r="AE15" s="407"/>
      <c r="AF15" s="407"/>
      <c r="AG15" s="408"/>
      <c r="AH15" s="406">
        <v>328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908669</v>
      </c>
      <c r="BO15" s="426"/>
      <c r="BP15" s="426"/>
      <c r="BQ15" s="426"/>
      <c r="BR15" s="426"/>
      <c r="BS15" s="426"/>
      <c r="BT15" s="426"/>
      <c r="BU15" s="427"/>
      <c r="BV15" s="425">
        <v>885349</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13.1</v>
      </c>
      <c r="AD16" s="527"/>
      <c r="AE16" s="527"/>
      <c r="AF16" s="527"/>
      <c r="AG16" s="528"/>
      <c r="AH16" s="526">
        <v>12.7</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3708912</v>
      </c>
      <c r="BO16" s="431"/>
      <c r="BP16" s="431"/>
      <c r="BQ16" s="431"/>
      <c r="BR16" s="431"/>
      <c r="BS16" s="431"/>
      <c r="BT16" s="431"/>
      <c r="BU16" s="432"/>
      <c r="BV16" s="430">
        <v>3490391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1308</v>
      </c>
      <c r="AD17" s="407"/>
      <c r="AE17" s="407"/>
      <c r="AF17" s="407"/>
      <c r="AG17" s="408"/>
      <c r="AH17" s="406">
        <v>1362</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1127945</v>
      </c>
      <c r="BO17" s="431"/>
      <c r="BP17" s="431"/>
      <c r="BQ17" s="431"/>
      <c r="BR17" s="431"/>
      <c r="BS17" s="431"/>
      <c r="BT17" s="431"/>
      <c r="BU17" s="432"/>
      <c r="BV17" s="430">
        <v>1126355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694.23</v>
      </c>
      <c r="M18" s="495"/>
      <c r="N18" s="495"/>
      <c r="O18" s="495"/>
      <c r="P18" s="495"/>
      <c r="Q18" s="495"/>
      <c r="R18" s="496"/>
      <c r="S18" s="496"/>
      <c r="T18" s="496"/>
      <c r="U18" s="496"/>
      <c r="V18" s="497"/>
      <c r="W18" s="511"/>
      <c r="X18" s="512"/>
      <c r="Y18" s="512"/>
      <c r="Z18" s="512"/>
      <c r="AA18" s="512"/>
      <c r="AB18" s="522"/>
      <c r="AC18" s="394">
        <v>53.3</v>
      </c>
      <c r="AD18" s="395"/>
      <c r="AE18" s="395"/>
      <c r="AF18" s="395"/>
      <c r="AG18" s="498"/>
      <c r="AH18" s="394">
        <v>52.9</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3630897</v>
      </c>
      <c r="BO18" s="431"/>
      <c r="BP18" s="431"/>
      <c r="BQ18" s="431"/>
      <c r="BR18" s="431"/>
      <c r="BS18" s="431"/>
      <c r="BT18" s="431"/>
      <c r="BU18" s="432"/>
      <c r="BV18" s="430">
        <v>3548689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6023827</v>
      </c>
      <c r="BO19" s="431"/>
      <c r="BP19" s="431"/>
      <c r="BQ19" s="431"/>
      <c r="BR19" s="431"/>
      <c r="BS19" s="431"/>
      <c r="BT19" s="431"/>
      <c r="BU19" s="432"/>
      <c r="BV19" s="430">
        <v>6004701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2350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10580542</v>
      </c>
      <c r="BO23" s="431"/>
      <c r="BP23" s="431"/>
      <c r="BQ23" s="431"/>
      <c r="BR23" s="431"/>
      <c r="BS23" s="431"/>
      <c r="BT23" s="431"/>
      <c r="BU23" s="432"/>
      <c r="BV23" s="430">
        <v>9634011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7400</v>
      </c>
      <c r="R24" s="407"/>
      <c r="S24" s="407"/>
      <c r="T24" s="407"/>
      <c r="U24" s="407"/>
      <c r="V24" s="408"/>
      <c r="W24" s="472"/>
      <c r="X24" s="463"/>
      <c r="Y24" s="464"/>
      <c r="Z24" s="403" t="s">
        <v>169</v>
      </c>
      <c r="AA24" s="404"/>
      <c r="AB24" s="404"/>
      <c r="AC24" s="404"/>
      <c r="AD24" s="404"/>
      <c r="AE24" s="404"/>
      <c r="AF24" s="404"/>
      <c r="AG24" s="405"/>
      <c r="AH24" s="406">
        <v>93</v>
      </c>
      <c r="AI24" s="407"/>
      <c r="AJ24" s="407"/>
      <c r="AK24" s="407"/>
      <c r="AL24" s="408"/>
      <c r="AM24" s="406">
        <v>286905</v>
      </c>
      <c r="AN24" s="407"/>
      <c r="AO24" s="407"/>
      <c r="AP24" s="407"/>
      <c r="AQ24" s="407"/>
      <c r="AR24" s="408"/>
      <c r="AS24" s="406">
        <v>3085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10403067</v>
      </c>
      <c r="BO24" s="431"/>
      <c r="BP24" s="431"/>
      <c r="BQ24" s="431"/>
      <c r="BR24" s="431"/>
      <c r="BS24" s="431"/>
      <c r="BT24" s="431"/>
      <c r="BU24" s="432"/>
      <c r="BV24" s="430">
        <v>9590561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6100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173</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115183</v>
      </c>
      <c r="BO25" s="426"/>
      <c r="BP25" s="426"/>
      <c r="BQ25" s="426"/>
      <c r="BR25" s="426"/>
      <c r="BS25" s="426"/>
      <c r="BT25" s="426"/>
      <c r="BU25" s="427"/>
      <c r="BV25" s="425">
        <v>162179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5500</v>
      </c>
      <c r="R26" s="407"/>
      <c r="S26" s="407"/>
      <c r="T26" s="407"/>
      <c r="U26" s="407"/>
      <c r="V26" s="408"/>
      <c r="W26" s="472"/>
      <c r="X26" s="463"/>
      <c r="Y26" s="464"/>
      <c r="Z26" s="403" t="s">
        <v>176</v>
      </c>
      <c r="AA26" s="485"/>
      <c r="AB26" s="485"/>
      <c r="AC26" s="485"/>
      <c r="AD26" s="485"/>
      <c r="AE26" s="485"/>
      <c r="AF26" s="485"/>
      <c r="AG26" s="486"/>
      <c r="AH26" s="406" t="s">
        <v>173</v>
      </c>
      <c r="AI26" s="407"/>
      <c r="AJ26" s="407"/>
      <c r="AK26" s="407"/>
      <c r="AL26" s="408"/>
      <c r="AM26" s="406" t="s">
        <v>173</v>
      </c>
      <c r="AN26" s="407"/>
      <c r="AO26" s="407"/>
      <c r="AP26" s="407"/>
      <c r="AQ26" s="407"/>
      <c r="AR26" s="408"/>
      <c r="AS26" s="406" t="s">
        <v>128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143</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2610</v>
      </c>
      <c r="R27" s="407"/>
      <c r="S27" s="407"/>
      <c r="T27" s="407"/>
      <c r="U27" s="407"/>
      <c r="V27" s="408"/>
      <c r="W27" s="472"/>
      <c r="X27" s="463"/>
      <c r="Y27" s="464"/>
      <c r="Z27" s="403" t="s">
        <v>179</v>
      </c>
      <c r="AA27" s="404"/>
      <c r="AB27" s="404"/>
      <c r="AC27" s="404"/>
      <c r="AD27" s="404"/>
      <c r="AE27" s="404"/>
      <c r="AF27" s="404"/>
      <c r="AG27" s="405"/>
      <c r="AH27" s="406">
        <v>26</v>
      </c>
      <c r="AI27" s="407"/>
      <c r="AJ27" s="407"/>
      <c r="AK27" s="407"/>
      <c r="AL27" s="408"/>
      <c r="AM27" s="406">
        <v>61074</v>
      </c>
      <c r="AN27" s="407"/>
      <c r="AO27" s="407"/>
      <c r="AP27" s="407"/>
      <c r="AQ27" s="407"/>
      <c r="AR27" s="408"/>
      <c r="AS27" s="406">
        <v>2349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107857</v>
      </c>
      <c r="BO27" s="434"/>
      <c r="BP27" s="434"/>
      <c r="BQ27" s="434"/>
      <c r="BR27" s="434"/>
      <c r="BS27" s="434"/>
      <c r="BT27" s="434"/>
      <c r="BU27" s="435"/>
      <c r="BV27" s="433">
        <v>107846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2100</v>
      </c>
      <c r="R28" s="407"/>
      <c r="S28" s="407"/>
      <c r="T28" s="407"/>
      <c r="U28" s="407"/>
      <c r="V28" s="408"/>
      <c r="W28" s="472"/>
      <c r="X28" s="463"/>
      <c r="Y28" s="464"/>
      <c r="Z28" s="403" t="s">
        <v>182</v>
      </c>
      <c r="AA28" s="404"/>
      <c r="AB28" s="404"/>
      <c r="AC28" s="404"/>
      <c r="AD28" s="404"/>
      <c r="AE28" s="404"/>
      <c r="AF28" s="404"/>
      <c r="AG28" s="405"/>
      <c r="AH28" s="406" t="s">
        <v>173</v>
      </c>
      <c r="AI28" s="407"/>
      <c r="AJ28" s="407"/>
      <c r="AK28" s="407"/>
      <c r="AL28" s="408"/>
      <c r="AM28" s="406" t="s">
        <v>173</v>
      </c>
      <c r="AN28" s="407"/>
      <c r="AO28" s="407"/>
      <c r="AP28" s="407"/>
      <c r="AQ28" s="407"/>
      <c r="AR28" s="408"/>
      <c r="AS28" s="406" t="s">
        <v>173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2173207</v>
      </c>
      <c r="BO28" s="426"/>
      <c r="BP28" s="426"/>
      <c r="BQ28" s="426"/>
      <c r="BR28" s="426"/>
      <c r="BS28" s="426"/>
      <c r="BT28" s="426"/>
      <c r="BU28" s="427"/>
      <c r="BV28" s="425">
        <v>1933077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9</v>
      </c>
      <c r="M29" s="407"/>
      <c r="N29" s="407"/>
      <c r="O29" s="407"/>
      <c r="P29" s="408"/>
      <c r="Q29" s="406">
        <v>1650</v>
      </c>
      <c r="R29" s="407"/>
      <c r="S29" s="407"/>
      <c r="T29" s="407"/>
      <c r="U29" s="407"/>
      <c r="V29" s="408"/>
      <c r="W29" s="473"/>
      <c r="X29" s="474"/>
      <c r="Y29" s="475"/>
      <c r="Z29" s="403" t="s">
        <v>185</v>
      </c>
      <c r="AA29" s="404"/>
      <c r="AB29" s="404"/>
      <c r="AC29" s="404"/>
      <c r="AD29" s="404"/>
      <c r="AE29" s="404"/>
      <c r="AF29" s="404"/>
      <c r="AG29" s="405"/>
      <c r="AH29" s="406">
        <v>119</v>
      </c>
      <c r="AI29" s="407"/>
      <c r="AJ29" s="407"/>
      <c r="AK29" s="407"/>
      <c r="AL29" s="408"/>
      <c r="AM29" s="406">
        <v>347979</v>
      </c>
      <c r="AN29" s="407"/>
      <c r="AO29" s="407"/>
      <c r="AP29" s="407"/>
      <c r="AQ29" s="407"/>
      <c r="AR29" s="408"/>
      <c r="AS29" s="406">
        <v>2924</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1121016</v>
      </c>
      <c r="BO29" s="431"/>
      <c r="BP29" s="431"/>
      <c r="BQ29" s="431"/>
      <c r="BR29" s="431"/>
      <c r="BS29" s="431"/>
      <c r="BT29" s="431"/>
      <c r="BU29" s="432"/>
      <c r="BV29" s="430">
        <v>1142885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97.6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4284327</v>
      </c>
      <c r="BO30" s="434"/>
      <c r="BP30" s="434"/>
      <c r="BQ30" s="434"/>
      <c r="BR30" s="434"/>
      <c r="BS30" s="434"/>
      <c r="BT30" s="434"/>
      <c r="BU30" s="435"/>
      <c r="BV30" s="433">
        <v>4333018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とかち広域消防事務組合</v>
      </c>
      <c r="BZ34" s="388"/>
      <c r="CA34" s="388"/>
      <c r="CB34" s="388"/>
      <c r="CC34" s="388"/>
      <c r="CD34" s="388"/>
      <c r="CE34" s="388"/>
      <c r="CF34" s="388"/>
      <c r="CG34" s="388"/>
      <c r="CH34" s="388"/>
      <c r="CI34" s="388"/>
      <c r="CJ34" s="388"/>
      <c r="CK34" s="388"/>
      <c r="CL34" s="388"/>
      <c r="CM34" s="388"/>
      <c r="CN34" s="214"/>
      <c r="CO34" s="389">
        <f>IF(CQ34="","",MAX(C34:D43,U34:V43,AM34:AN43,BE34:BF43,BW34:BX43)+1)</f>
        <v>10</v>
      </c>
      <c r="CP34" s="389"/>
      <c r="CQ34" s="388" t="str">
        <f>IF('各会計、関係団体の財政状況及び健全化判断比率'!BS7="","",'各会計、関係団体の財政状況及び健全化判断比率'!BS7)</f>
        <v>㈱生涯活躍のまちかみしほろ</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十勝圏複合事務組合</v>
      </c>
      <c r="BZ35" s="388"/>
      <c r="CA35" s="388"/>
      <c r="CB35" s="388"/>
      <c r="CC35" s="388"/>
      <c r="CD35" s="388"/>
      <c r="CE35" s="388"/>
      <c r="CF35" s="388"/>
      <c r="CG35" s="388"/>
      <c r="CH35" s="388"/>
      <c r="CI35" s="388"/>
      <c r="CJ35" s="388"/>
      <c r="CK35" s="388"/>
      <c r="CL35" s="388"/>
      <c r="CM35" s="388"/>
      <c r="CN35" s="214"/>
      <c r="CO35" s="389">
        <f t="shared" ref="CO35:CO43" si="3">IF(CQ35="","",CO34+1)</f>
        <v>11</v>
      </c>
      <c r="CP35" s="389"/>
      <c r="CQ35" s="388" t="str">
        <f>IF('各会計、関係団体の財政状況及び健全化判断比率'!BS8="","",'各会計、関係団体の財政状況及び健全化判断比率'!BS8)</f>
        <v>㈱karch</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北十勝２町環境衛生処理組合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5wa07PS49/reK0bNvuO/hX7eBUYluWSzzXWMRJoj54RX2CFooGLbAHPSIRWFp0YEN01f2Wl4IpjtCi1iAGqRsw==" saltValue="jXomSa2L3VKrt/F/v7TJ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564</v>
      </c>
      <c r="D34" s="1212"/>
      <c r="E34" s="1213"/>
      <c r="F34" s="32">
        <v>11.79</v>
      </c>
      <c r="G34" s="33">
        <v>14.7</v>
      </c>
      <c r="H34" s="33">
        <v>9.67</v>
      </c>
      <c r="I34" s="33">
        <v>10.43</v>
      </c>
      <c r="J34" s="34">
        <v>12.54</v>
      </c>
      <c r="K34" s="22"/>
      <c r="L34" s="22"/>
      <c r="M34" s="22"/>
      <c r="N34" s="22"/>
      <c r="O34" s="22"/>
      <c r="P34" s="22"/>
    </row>
    <row r="35" spans="1:16" ht="39" customHeight="1" x14ac:dyDescent="0.15">
      <c r="A35" s="22"/>
      <c r="B35" s="35"/>
      <c r="C35" s="1206" t="s">
        <v>565</v>
      </c>
      <c r="D35" s="1207"/>
      <c r="E35" s="1208"/>
      <c r="F35" s="36">
        <v>0.21</v>
      </c>
      <c r="G35" s="37">
        <v>0.02</v>
      </c>
      <c r="H35" s="37">
        <v>0.31</v>
      </c>
      <c r="I35" s="37">
        <v>0.23</v>
      </c>
      <c r="J35" s="38">
        <v>0.36</v>
      </c>
      <c r="K35" s="22"/>
      <c r="L35" s="22"/>
      <c r="M35" s="22"/>
      <c r="N35" s="22"/>
      <c r="O35" s="22"/>
      <c r="P35" s="22"/>
    </row>
    <row r="36" spans="1:16" ht="39" customHeight="1" x14ac:dyDescent="0.15">
      <c r="A36" s="22"/>
      <c r="B36" s="35"/>
      <c r="C36" s="1206" t="s">
        <v>566</v>
      </c>
      <c r="D36" s="1207"/>
      <c r="E36" s="1208"/>
      <c r="F36" s="36">
        <v>0.68</v>
      </c>
      <c r="G36" s="37">
        <v>0.55000000000000004</v>
      </c>
      <c r="H36" s="37">
        <v>0.35</v>
      </c>
      <c r="I36" s="37">
        <v>0</v>
      </c>
      <c r="J36" s="38">
        <v>0.19</v>
      </c>
      <c r="K36" s="22"/>
      <c r="L36" s="22"/>
      <c r="M36" s="22"/>
      <c r="N36" s="22"/>
      <c r="O36" s="22"/>
      <c r="P36" s="22"/>
    </row>
    <row r="37" spans="1:16" ht="39" customHeight="1" x14ac:dyDescent="0.15">
      <c r="A37" s="22"/>
      <c r="B37" s="35"/>
      <c r="C37" s="1206" t="s">
        <v>567</v>
      </c>
      <c r="D37" s="1207"/>
      <c r="E37" s="1208"/>
      <c r="F37" s="36">
        <v>0.04</v>
      </c>
      <c r="G37" s="37">
        <v>0.05</v>
      </c>
      <c r="H37" s="37">
        <v>0.06</v>
      </c>
      <c r="I37" s="37">
        <v>0.06</v>
      </c>
      <c r="J37" s="38">
        <v>0.04</v>
      </c>
      <c r="K37" s="22"/>
      <c r="L37" s="22"/>
      <c r="M37" s="22"/>
      <c r="N37" s="22"/>
      <c r="O37" s="22"/>
      <c r="P37" s="22"/>
    </row>
    <row r="38" spans="1:16" ht="39" customHeight="1" x14ac:dyDescent="0.15">
      <c r="A38" s="22"/>
      <c r="B38" s="35"/>
      <c r="C38" s="1206" t="s">
        <v>568</v>
      </c>
      <c r="D38" s="1207"/>
      <c r="E38" s="1208"/>
      <c r="F38" s="36">
        <v>0.01</v>
      </c>
      <c r="G38" s="37">
        <v>0.01</v>
      </c>
      <c r="H38" s="37">
        <v>0.01</v>
      </c>
      <c r="I38" s="37">
        <v>0.01</v>
      </c>
      <c r="J38" s="38">
        <v>0.01</v>
      </c>
      <c r="K38" s="22"/>
      <c r="L38" s="22"/>
      <c r="M38" s="22"/>
      <c r="N38" s="22"/>
      <c r="O38" s="22"/>
      <c r="P38" s="22"/>
    </row>
    <row r="39" spans="1:16" ht="39" customHeight="1" x14ac:dyDescent="0.15">
      <c r="A39" s="22"/>
      <c r="B39" s="35"/>
      <c r="C39" s="1206" t="s">
        <v>569</v>
      </c>
      <c r="D39" s="1207"/>
      <c r="E39" s="1208"/>
      <c r="F39" s="36">
        <v>0.01</v>
      </c>
      <c r="G39" s="37">
        <v>0.01</v>
      </c>
      <c r="H39" s="37">
        <v>0.01</v>
      </c>
      <c r="I39" s="37">
        <v>0</v>
      </c>
      <c r="J39" s="38">
        <v>0.01</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571</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Nl1Z/Nad0rfJTblGQyNztGptVPYB5JV6Z78xr8u/oSTfkSihgvWtctIWGoVRA/kqlPz1g/rwwmw3cYsd3fDMA==" saltValue="x61AQNSmFTSBCt8pf66p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706</v>
      </c>
      <c r="L45" s="60">
        <v>653</v>
      </c>
      <c r="M45" s="60">
        <v>748</v>
      </c>
      <c r="N45" s="60">
        <v>765</v>
      </c>
      <c r="O45" s="61">
        <v>891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111</v>
      </c>
      <c r="L48" s="64">
        <v>106</v>
      </c>
      <c r="M48" s="64">
        <v>104</v>
      </c>
      <c r="N48" s="64">
        <v>102</v>
      </c>
      <c r="O48" s="65">
        <v>100</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514</v>
      </c>
      <c r="L49" s="64" t="s">
        <v>514</v>
      </c>
      <c r="M49" s="64" t="s">
        <v>514</v>
      </c>
      <c r="N49" s="64">
        <v>0</v>
      </c>
      <c r="O49" s="65">
        <v>3</v>
      </c>
      <c r="P49" s="48"/>
      <c r="Q49" s="48"/>
      <c r="R49" s="48"/>
      <c r="S49" s="48"/>
      <c r="T49" s="48"/>
      <c r="U49" s="48"/>
    </row>
    <row r="50" spans="1:21" ht="30.75" customHeight="1" x14ac:dyDescent="0.15">
      <c r="A50" s="48"/>
      <c r="B50" s="1234"/>
      <c r="C50" s="1235"/>
      <c r="D50" s="62"/>
      <c r="E50" s="1216" t="s">
        <v>17</v>
      </c>
      <c r="F50" s="1216"/>
      <c r="G50" s="1216"/>
      <c r="H50" s="1216"/>
      <c r="I50" s="1216"/>
      <c r="J50" s="1217"/>
      <c r="K50" s="63">
        <v>6</v>
      </c>
      <c r="L50" s="64">
        <v>5</v>
      </c>
      <c r="M50" s="64">
        <v>4</v>
      </c>
      <c r="N50" s="64">
        <v>4</v>
      </c>
      <c r="O50" s="65">
        <v>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649</v>
      </c>
      <c r="L52" s="64">
        <v>600</v>
      </c>
      <c r="M52" s="64">
        <v>627</v>
      </c>
      <c r="N52" s="64">
        <v>617</v>
      </c>
      <c r="O52" s="65">
        <v>740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174</v>
      </c>
      <c r="L53" s="69">
        <v>164</v>
      </c>
      <c r="M53" s="69">
        <v>229</v>
      </c>
      <c r="N53" s="69">
        <v>254</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v>1141</v>
      </c>
      <c r="L57" s="84">
        <v>1142</v>
      </c>
      <c r="M57" s="84">
        <v>1142</v>
      </c>
      <c r="N57" s="84">
        <v>1143</v>
      </c>
      <c r="O57" s="85">
        <v>1143</v>
      </c>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PcvqfSMNJmxxFmXowl8/HbfIXbsWmN/o+o3z+NLZQN7M51UboFv6TvluhUW7fdUFSjKxhtZ6gvfHt3AL1IDDA==" saltValue="RDFw9JAXXVRU6xDE+9tB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7344</v>
      </c>
      <c r="J41" s="104">
        <v>8132</v>
      </c>
      <c r="K41" s="104">
        <v>8318</v>
      </c>
      <c r="L41" s="104">
        <v>9634</v>
      </c>
      <c r="M41" s="105">
        <v>10581</v>
      </c>
    </row>
    <row r="42" spans="2:13" ht="27.75" customHeight="1" x14ac:dyDescent="0.15">
      <c r="B42" s="1242"/>
      <c r="C42" s="1243"/>
      <c r="D42" s="106"/>
      <c r="E42" s="1246" t="s">
        <v>32</v>
      </c>
      <c r="F42" s="1246"/>
      <c r="G42" s="1246"/>
      <c r="H42" s="1247"/>
      <c r="I42" s="107" t="s">
        <v>514</v>
      </c>
      <c r="J42" s="108" t="s">
        <v>514</v>
      </c>
      <c r="K42" s="108" t="s">
        <v>514</v>
      </c>
      <c r="L42" s="108" t="s">
        <v>514</v>
      </c>
      <c r="M42" s="109" t="s">
        <v>514</v>
      </c>
    </row>
    <row r="43" spans="2:13" ht="27.75" customHeight="1" x14ac:dyDescent="0.15">
      <c r="B43" s="1242"/>
      <c r="C43" s="1243"/>
      <c r="D43" s="106"/>
      <c r="E43" s="1246" t="s">
        <v>33</v>
      </c>
      <c r="F43" s="1246"/>
      <c r="G43" s="1246"/>
      <c r="H43" s="1247"/>
      <c r="I43" s="107">
        <v>1006</v>
      </c>
      <c r="J43" s="108">
        <v>924</v>
      </c>
      <c r="K43" s="108">
        <v>902</v>
      </c>
      <c r="L43" s="108">
        <v>837</v>
      </c>
      <c r="M43" s="109">
        <v>754</v>
      </c>
    </row>
    <row r="44" spans="2:13" ht="27.75" customHeight="1" x14ac:dyDescent="0.15">
      <c r="B44" s="1242"/>
      <c r="C44" s="1243"/>
      <c r="D44" s="106"/>
      <c r="E44" s="1246" t="s">
        <v>34</v>
      </c>
      <c r="F44" s="1246"/>
      <c r="G44" s="1246"/>
      <c r="H44" s="1247"/>
      <c r="I44" s="107" t="s">
        <v>514</v>
      </c>
      <c r="J44" s="108" t="s">
        <v>514</v>
      </c>
      <c r="K44" s="108">
        <v>2</v>
      </c>
      <c r="L44" s="108">
        <v>29</v>
      </c>
      <c r="M44" s="109">
        <v>25</v>
      </c>
    </row>
    <row r="45" spans="2:13" ht="27.75" customHeight="1" x14ac:dyDescent="0.15">
      <c r="B45" s="1242"/>
      <c r="C45" s="1243"/>
      <c r="D45" s="106"/>
      <c r="E45" s="1246" t="s">
        <v>35</v>
      </c>
      <c r="F45" s="1246"/>
      <c r="G45" s="1246"/>
      <c r="H45" s="1247"/>
      <c r="I45" s="107">
        <v>823</v>
      </c>
      <c r="J45" s="108">
        <v>750</v>
      </c>
      <c r="K45" s="108">
        <v>696</v>
      </c>
      <c r="L45" s="108">
        <v>774</v>
      </c>
      <c r="M45" s="109">
        <v>801</v>
      </c>
    </row>
    <row r="46" spans="2:13" ht="27.75" customHeight="1" x14ac:dyDescent="0.15">
      <c r="B46" s="1242"/>
      <c r="C46" s="1243"/>
      <c r="D46" s="110"/>
      <c r="E46" s="1246" t="s">
        <v>36</v>
      </c>
      <c r="F46" s="1246"/>
      <c r="G46" s="1246"/>
      <c r="H46" s="1247"/>
      <c r="I46" s="107" t="s">
        <v>514</v>
      </c>
      <c r="J46" s="108" t="s">
        <v>514</v>
      </c>
      <c r="K46" s="108" t="s">
        <v>514</v>
      </c>
      <c r="L46" s="108" t="s">
        <v>514</v>
      </c>
      <c r="M46" s="109" t="s">
        <v>514</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7653</v>
      </c>
      <c r="J50" s="108">
        <v>7586</v>
      </c>
      <c r="K50" s="108">
        <v>7824</v>
      </c>
      <c r="L50" s="108">
        <v>7644</v>
      </c>
      <c r="M50" s="109">
        <v>7810</v>
      </c>
    </row>
    <row r="51" spans="2:13" ht="27.75" customHeight="1" x14ac:dyDescent="0.15">
      <c r="B51" s="1242"/>
      <c r="C51" s="1243"/>
      <c r="D51" s="106"/>
      <c r="E51" s="1246" t="s">
        <v>42</v>
      </c>
      <c r="F51" s="1246"/>
      <c r="G51" s="1246"/>
      <c r="H51" s="1247"/>
      <c r="I51" s="107">
        <v>161</v>
      </c>
      <c r="J51" s="108">
        <v>136</v>
      </c>
      <c r="K51" s="108">
        <v>111</v>
      </c>
      <c r="L51" s="108">
        <v>86</v>
      </c>
      <c r="M51" s="109">
        <v>60</v>
      </c>
    </row>
    <row r="52" spans="2:13" ht="27.75" customHeight="1" x14ac:dyDescent="0.15">
      <c r="B52" s="1244"/>
      <c r="C52" s="1245"/>
      <c r="D52" s="106"/>
      <c r="E52" s="1246" t="s">
        <v>43</v>
      </c>
      <c r="F52" s="1246"/>
      <c r="G52" s="1246"/>
      <c r="H52" s="1247"/>
      <c r="I52" s="107">
        <v>6848</v>
      </c>
      <c r="J52" s="108">
        <v>6839</v>
      </c>
      <c r="K52" s="108">
        <v>6858</v>
      </c>
      <c r="L52" s="108">
        <v>7780</v>
      </c>
      <c r="M52" s="109">
        <v>8419</v>
      </c>
    </row>
    <row r="53" spans="2:13" ht="27.75" customHeight="1" thickBot="1" x14ac:dyDescent="0.2">
      <c r="B53" s="1248" t="s">
        <v>44</v>
      </c>
      <c r="C53" s="1249"/>
      <c r="D53" s="113"/>
      <c r="E53" s="1250" t="s">
        <v>45</v>
      </c>
      <c r="F53" s="1250"/>
      <c r="G53" s="1250"/>
      <c r="H53" s="1251"/>
      <c r="I53" s="114">
        <v>-5489</v>
      </c>
      <c r="J53" s="115">
        <v>-4755</v>
      </c>
      <c r="K53" s="115">
        <v>-4877</v>
      </c>
      <c r="L53" s="115">
        <v>-4236</v>
      </c>
      <c r="M53" s="116">
        <v>-4129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eRrYeJeggIMj87Jinwf+xYobZGOzGYV9PlwEe+P7hugWDwCKTSJoCQHR/1IwLhrK7ETw5mWfvwQeamlhuKOdQ==" saltValue="gvHNF5vWIIAvC0t85cNi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2067</v>
      </c>
      <c r="G55" s="128">
        <v>1933</v>
      </c>
      <c r="H55" s="129">
        <v>2173</v>
      </c>
    </row>
    <row r="56" spans="2:8" ht="52.5" customHeight="1" x14ac:dyDescent="0.15">
      <c r="B56" s="130"/>
      <c r="C56" s="1269" t="s">
        <v>49</v>
      </c>
      <c r="D56" s="1269"/>
      <c r="E56" s="1270"/>
      <c r="F56" s="131">
        <v>1143</v>
      </c>
      <c r="G56" s="131">
        <v>1143</v>
      </c>
      <c r="H56" s="132">
        <v>1121</v>
      </c>
    </row>
    <row r="57" spans="2:8" ht="53.25" customHeight="1" x14ac:dyDescent="0.15">
      <c r="B57" s="130"/>
      <c r="C57" s="1271" t="s">
        <v>50</v>
      </c>
      <c r="D57" s="1271"/>
      <c r="E57" s="1272"/>
      <c r="F57" s="133">
        <v>4384</v>
      </c>
      <c r="G57" s="133">
        <v>4333</v>
      </c>
      <c r="H57" s="134">
        <v>4284</v>
      </c>
    </row>
    <row r="58" spans="2:8" ht="45.75" customHeight="1" x14ac:dyDescent="0.15">
      <c r="B58" s="135"/>
      <c r="C58" s="1259" t="s">
        <v>589</v>
      </c>
      <c r="D58" s="1260"/>
      <c r="E58" s="1261"/>
      <c r="F58" s="136">
        <v>1339</v>
      </c>
      <c r="G58" s="136">
        <v>1372</v>
      </c>
      <c r="H58" s="137">
        <v>1582</v>
      </c>
    </row>
    <row r="59" spans="2:8" ht="45.75" customHeight="1" x14ac:dyDescent="0.15">
      <c r="B59" s="135"/>
      <c r="C59" s="1259" t="s">
        <v>590</v>
      </c>
      <c r="D59" s="1260"/>
      <c r="E59" s="1261"/>
      <c r="F59" s="136">
        <v>1745</v>
      </c>
      <c r="G59" s="136">
        <v>1711</v>
      </c>
      <c r="H59" s="137">
        <v>1526</v>
      </c>
    </row>
    <row r="60" spans="2:8" ht="45.75" customHeight="1" x14ac:dyDescent="0.15">
      <c r="B60" s="135"/>
      <c r="C60" s="1259" t="s">
        <v>591</v>
      </c>
      <c r="D60" s="1260"/>
      <c r="E60" s="1261"/>
      <c r="F60" s="136">
        <v>353</v>
      </c>
      <c r="G60" s="136">
        <v>336</v>
      </c>
      <c r="H60" s="137">
        <v>354</v>
      </c>
    </row>
    <row r="61" spans="2:8" ht="45.75" customHeight="1" x14ac:dyDescent="0.15">
      <c r="B61" s="135"/>
      <c r="C61" s="1259" t="s">
        <v>592</v>
      </c>
      <c r="D61" s="1260"/>
      <c r="E61" s="1261"/>
      <c r="F61" s="136">
        <v>389</v>
      </c>
      <c r="G61" s="136">
        <v>385</v>
      </c>
      <c r="H61" s="137">
        <v>287</v>
      </c>
    </row>
    <row r="62" spans="2:8" ht="45.75" customHeight="1" thickBot="1" x14ac:dyDescent="0.2">
      <c r="B62" s="138"/>
      <c r="C62" s="1262" t="s">
        <v>593</v>
      </c>
      <c r="D62" s="1263"/>
      <c r="E62" s="1264"/>
      <c r="F62" s="139">
        <v>155</v>
      </c>
      <c r="G62" s="139">
        <v>155</v>
      </c>
      <c r="H62" s="140">
        <v>155</v>
      </c>
    </row>
    <row r="63" spans="2:8" ht="52.5" customHeight="1" thickBot="1" x14ac:dyDescent="0.2">
      <c r="B63" s="141"/>
      <c r="C63" s="1265" t="s">
        <v>51</v>
      </c>
      <c r="D63" s="1265"/>
      <c r="E63" s="1266"/>
      <c r="F63" s="142">
        <v>7593</v>
      </c>
      <c r="G63" s="142">
        <v>7409</v>
      </c>
      <c r="H63" s="143">
        <v>7579</v>
      </c>
    </row>
    <row r="64" spans="2:8" ht="15" customHeight="1" x14ac:dyDescent="0.15"/>
  </sheetData>
  <sheetProtection algorithmName="SHA-512" hashValue="/7Xdx2PT3QvMxq91M8wy38iifOcZpzPaPrupFXabW962OWB5gZVsgjDb31LKNfqyQVixk4nwIZUPP7yICS/yzA==" saltValue="3V/kZY2fXTebg6xjrrfi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257643</v>
      </c>
      <c r="E3" s="162"/>
      <c r="F3" s="163">
        <v>291945</v>
      </c>
      <c r="G3" s="164"/>
      <c r="H3" s="165"/>
    </row>
    <row r="4" spans="1:8" x14ac:dyDescent="0.15">
      <c r="A4" s="166"/>
      <c r="B4" s="167"/>
      <c r="C4" s="168"/>
      <c r="D4" s="169">
        <v>213460</v>
      </c>
      <c r="E4" s="170"/>
      <c r="F4" s="171">
        <v>127651</v>
      </c>
      <c r="G4" s="172"/>
      <c r="H4" s="173"/>
    </row>
    <row r="5" spans="1:8" x14ac:dyDescent="0.15">
      <c r="A5" s="154" t="s">
        <v>548</v>
      </c>
      <c r="B5" s="159"/>
      <c r="C5" s="160"/>
      <c r="D5" s="161">
        <v>380064</v>
      </c>
      <c r="E5" s="162"/>
      <c r="F5" s="163">
        <v>291173</v>
      </c>
      <c r="G5" s="164"/>
      <c r="H5" s="165"/>
    </row>
    <row r="6" spans="1:8" x14ac:dyDescent="0.15">
      <c r="A6" s="166"/>
      <c r="B6" s="167"/>
      <c r="C6" s="168"/>
      <c r="D6" s="169">
        <v>301556</v>
      </c>
      <c r="E6" s="170"/>
      <c r="F6" s="171">
        <v>119071</v>
      </c>
      <c r="G6" s="172"/>
      <c r="H6" s="173"/>
    </row>
    <row r="7" spans="1:8" x14ac:dyDescent="0.15">
      <c r="A7" s="154" t="s">
        <v>549</v>
      </c>
      <c r="B7" s="159"/>
      <c r="C7" s="160"/>
      <c r="D7" s="161">
        <v>297039</v>
      </c>
      <c r="E7" s="162"/>
      <c r="F7" s="163">
        <v>271581</v>
      </c>
      <c r="G7" s="164"/>
      <c r="H7" s="165"/>
    </row>
    <row r="8" spans="1:8" x14ac:dyDescent="0.15">
      <c r="A8" s="166"/>
      <c r="B8" s="167"/>
      <c r="C8" s="168"/>
      <c r="D8" s="169">
        <v>246965</v>
      </c>
      <c r="E8" s="170"/>
      <c r="F8" s="171">
        <v>117844</v>
      </c>
      <c r="G8" s="172"/>
      <c r="H8" s="173"/>
    </row>
    <row r="9" spans="1:8" x14ac:dyDescent="0.15">
      <c r="A9" s="154" t="s">
        <v>550</v>
      </c>
      <c r="B9" s="159"/>
      <c r="C9" s="160"/>
      <c r="D9" s="161">
        <v>701056</v>
      </c>
      <c r="E9" s="162"/>
      <c r="F9" s="163">
        <v>268375</v>
      </c>
      <c r="G9" s="164"/>
      <c r="H9" s="165"/>
    </row>
    <row r="10" spans="1:8" x14ac:dyDescent="0.15">
      <c r="A10" s="166"/>
      <c r="B10" s="167"/>
      <c r="C10" s="168"/>
      <c r="D10" s="169">
        <v>146539</v>
      </c>
      <c r="E10" s="170"/>
      <c r="F10" s="171">
        <v>119602</v>
      </c>
      <c r="G10" s="172"/>
      <c r="H10" s="173"/>
    </row>
    <row r="11" spans="1:8" x14ac:dyDescent="0.15">
      <c r="A11" s="154" t="s">
        <v>551</v>
      </c>
      <c r="B11" s="159"/>
      <c r="C11" s="160"/>
      <c r="D11" s="161">
        <v>474820</v>
      </c>
      <c r="E11" s="162"/>
      <c r="F11" s="163">
        <v>301035</v>
      </c>
      <c r="G11" s="164"/>
      <c r="H11" s="165"/>
    </row>
    <row r="12" spans="1:8" x14ac:dyDescent="0.15">
      <c r="A12" s="166"/>
      <c r="B12" s="167"/>
      <c r="C12" s="174"/>
      <c r="D12" s="169">
        <v>353190</v>
      </c>
      <c r="E12" s="170"/>
      <c r="F12" s="171">
        <v>154376</v>
      </c>
      <c r="G12" s="172"/>
      <c r="H12" s="173"/>
    </row>
    <row r="13" spans="1:8" x14ac:dyDescent="0.15">
      <c r="A13" s="154"/>
      <c r="B13" s="159"/>
      <c r="C13" s="175"/>
      <c r="D13" s="176">
        <v>422124</v>
      </c>
      <c r="E13" s="177"/>
      <c r="F13" s="178">
        <v>284822</v>
      </c>
      <c r="G13" s="179"/>
      <c r="H13" s="165"/>
    </row>
    <row r="14" spans="1:8" x14ac:dyDescent="0.15">
      <c r="A14" s="166"/>
      <c r="B14" s="167"/>
      <c r="C14" s="168"/>
      <c r="D14" s="169">
        <v>252342</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11.8</v>
      </c>
      <c r="C19" s="180">
        <f>ROUND(VALUE(SUBSTITUTE(実質収支比率等に係る経年分析!G$48,"▲","-")),2)</f>
        <v>14.7</v>
      </c>
      <c r="D19" s="180">
        <f>ROUND(VALUE(SUBSTITUTE(実質収支比率等に係る経年分析!H$48,"▲","-")),2)</f>
        <v>9.67</v>
      </c>
      <c r="E19" s="180">
        <f>ROUND(VALUE(SUBSTITUTE(実質収支比率等に係る経年分析!I$48,"▲","-")),2)</f>
        <v>10.43</v>
      </c>
      <c r="F19" s="180">
        <f>ROUND(VALUE(SUBSTITUTE(実質収支比率等に係る経年分析!J$48,"▲","-")),2)</f>
        <v>12.54</v>
      </c>
    </row>
    <row r="20" spans="1:11" x14ac:dyDescent="0.15">
      <c r="A20" s="180" t="s">
        <v>55</v>
      </c>
      <c r="B20" s="180">
        <f>ROUND(VALUE(SUBSTITUTE(実質収支比率等に係る経年分析!F$47,"▲","-")),2)</f>
        <v>68.239999999999995</v>
      </c>
      <c r="C20" s="180">
        <f>ROUND(VALUE(SUBSTITUTE(実質収支比率等に係る経年分析!G$47,"▲","-")),2)</f>
        <v>53.88</v>
      </c>
      <c r="D20" s="180">
        <f>ROUND(VALUE(SUBSTITUTE(実質収支比率等に係る経年分析!H$47,"▲","-")),2)</f>
        <v>54.53</v>
      </c>
      <c r="E20" s="180">
        <f>ROUND(VALUE(SUBSTITUTE(実質収支比率等に係る経年分析!I$47,"▲","-")),2)</f>
        <v>50.36</v>
      </c>
      <c r="F20" s="180">
        <f>ROUND(VALUE(SUBSTITUTE(実質収支比率等に係る経年分析!J$47,"▲","-")),2)</f>
        <v>53.81</v>
      </c>
    </row>
    <row r="21" spans="1:11" x14ac:dyDescent="0.15">
      <c r="A21" s="180" t="s">
        <v>56</v>
      </c>
      <c r="B21" s="180">
        <f>IF(ISNUMBER(VALUE(SUBSTITUTE(実質収支比率等に係る経年分析!F$49,"▲","-"))),ROUND(VALUE(SUBSTITUTE(実質収支比率等に係る経年分析!F$49,"▲","-")),2),NA())</f>
        <v>10.23</v>
      </c>
      <c r="C21" s="180">
        <f>IF(ISNUMBER(VALUE(SUBSTITUTE(実質収支比率等に係る経年分析!G$49,"▲","-"))),ROUND(VALUE(SUBSTITUTE(実質収支比率等に係る経年分析!G$49,"▲","-")),2),NA())</f>
        <v>-20.78</v>
      </c>
      <c r="D21" s="180">
        <f>IF(ISNUMBER(VALUE(SUBSTITUTE(実質収支比率等に係る経年分析!H$49,"▲","-"))),ROUND(VALUE(SUBSTITUTE(実質収支比率等に係る経年分析!H$49,"▲","-")),2),NA())</f>
        <v>-11.58</v>
      </c>
      <c r="E21" s="180">
        <f>IF(ISNUMBER(VALUE(SUBSTITUTE(実質収支比率等に係る経年分析!I$49,"▲","-"))),ROUND(VALUE(SUBSTITUTE(実質収支比率等に係る経年分析!I$49,"▲","-")),2),NA())</f>
        <v>-7.38</v>
      </c>
      <c r="F21" s="180">
        <f>IF(ISNUMBER(VALUE(SUBSTITUTE(実質収支比率等に係る経年分析!J$49,"▲","-"))),ROUND(VALUE(SUBSTITUTE(実質収支比率等に係る経年分析!J$49,"▲","-")),2),NA())</f>
        <v>1.99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649</v>
      </c>
      <c r="E42" s="182"/>
      <c r="F42" s="182"/>
      <c r="G42" s="182">
        <f>'実質公債費比率（分子）の構造'!L$52</f>
        <v>600</v>
      </c>
      <c r="H42" s="182"/>
      <c r="I42" s="182"/>
      <c r="J42" s="182">
        <f>'実質公債費比率（分子）の構造'!M$52</f>
        <v>627</v>
      </c>
      <c r="K42" s="182"/>
      <c r="L42" s="182"/>
      <c r="M42" s="182">
        <f>'実質公債費比率（分子）の構造'!N$52</f>
        <v>617</v>
      </c>
      <c r="N42" s="182"/>
      <c r="O42" s="182"/>
      <c r="P42" s="182">
        <f>'実質公債費比率（分子）の構造'!O$52</f>
        <v>740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5</v>
      </c>
      <c r="F44" s="182"/>
      <c r="G44" s="182"/>
      <c r="H44" s="182">
        <f>'実質公債費比率（分子）の構造'!M$50</f>
        <v>4</v>
      </c>
      <c r="I44" s="182"/>
      <c r="J44" s="182"/>
      <c r="K44" s="182">
        <f>'実質公債費比率（分子）の構造'!N$50</f>
        <v>4</v>
      </c>
      <c r="L44" s="182"/>
      <c r="M44" s="182"/>
      <c r="N44" s="182">
        <f>'実質公債費比率（分子）の構造'!O$50</f>
        <v>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0</v>
      </c>
      <c r="L45" s="182"/>
      <c r="M45" s="182"/>
      <c r="N45" s="182">
        <f>'実質公債費比率（分子）の構造'!O$49</f>
        <v>3</v>
      </c>
      <c r="O45" s="182"/>
      <c r="P45" s="182"/>
    </row>
    <row r="46" spans="1:16" x14ac:dyDescent="0.15">
      <c r="A46" s="182" t="s">
        <v>67</v>
      </c>
      <c r="B46" s="182">
        <f>'実質公債費比率（分子）の構造'!K$48</f>
        <v>111</v>
      </c>
      <c r="C46" s="182"/>
      <c r="D46" s="182"/>
      <c r="E46" s="182">
        <f>'実質公債費比率（分子）の構造'!L$48</f>
        <v>106</v>
      </c>
      <c r="F46" s="182"/>
      <c r="G46" s="182"/>
      <c r="H46" s="182">
        <f>'実質公債費比率（分子）の構造'!M$48</f>
        <v>104</v>
      </c>
      <c r="I46" s="182"/>
      <c r="J46" s="182"/>
      <c r="K46" s="182">
        <f>'実質公債費比率（分子）の構造'!N$48</f>
        <v>102</v>
      </c>
      <c r="L46" s="182"/>
      <c r="M46" s="182"/>
      <c r="N46" s="182">
        <f>'実質公債費比率（分子）の構造'!O$48</f>
        <v>100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706</v>
      </c>
      <c r="C49" s="182"/>
      <c r="D49" s="182"/>
      <c r="E49" s="182">
        <f>'実質公債費比率（分子）の構造'!L$45</f>
        <v>653</v>
      </c>
      <c r="F49" s="182"/>
      <c r="G49" s="182"/>
      <c r="H49" s="182">
        <f>'実質公債費比率（分子）の構造'!M$45</f>
        <v>748</v>
      </c>
      <c r="I49" s="182"/>
      <c r="J49" s="182"/>
      <c r="K49" s="182">
        <f>'実質公債費比率（分子）の構造'!N$45</f>
        <v>765</v>
      </c>
      <c r="L49" s="182"/>
      <c r="M49" s="182"/>
      <c r="N49" s="182">
        <f>'実質公債費比率（分子）の構造'!O$45</f>
        <v>891</v>
      </c>
      <c r="O49" s="182"/>
      <c r="P49" s="182"/>
    </row>
    <row r="50" spans="1:16" x14ac:dyDescent="0.15">
      <c r="A50" s="182" t="s">
        <v>71</v>
      </c>
      <c r="B50" s="182" t="e">
        <f>NA()</f>
        <v>#N/A</v>
      </c>
      <c r="C50" s="182">
        <f>IF(ISNUMBER('実質公債費比率（分子）の構造'!K$53),'実質公債費比率（分子）の構造'!K$53,NA())</f>
        <v>174</v>
      </c>
      <c r="D50" s="182" t="e">
        <f>NA()</f>
        <v>#N/A</v>
      </c>
      <c r="E50" s="182" t="e">
        <f>NA()</f>
        <v>#N/A</v>
      </c>
      <c r="F50" s="182">
        <f>IF(ISNUMBER('実質公債費比率（分子）の構造'!L$53),'実質公債費比率（分子）の構造'!L$53,NA())</f>
        <v>164</v>
      </c>
      <c r="G50" s="182" t="e">
        <f>NA()</f>
        <v>#N/A</v>
      </c>
      <c r="H50" s="182" t="e">
        <f>NA()</f>
        <v>#N/A</v>
      </c>
      <c r="I50" s="182">
        <f>IF(ISNUMBER('実質公債費比率（分子）の構造'!M$53),'実質公債費比率（分子）の構造'!M$53,NA())</f>
        <v>229</v>
      </c>
      <c r="J50" s="182" t="e">
        <f>NA()</f>
        <v>#N/A</v>
      </c>
      <c r="K50" s="182" t="e">
        <f>NA()</f>
        <v>#N/A</v>
      </c>
      <c r="L50" s="182">
        <f>IF(ISNUMBER('実質公債費比率（分子）の構造'!N$53),'実質公債費比率（分子）の構造'!N$53,NA())</f>
        <v>254</v>
      </c>
      <c r="M50" s="182" t="e">
        <f>NA()</f>
        <v>#N/A</v>
      </c>
      <c r="N50" s="182" t="e">
        <f>NA()</f>
        <v>#N/A</v>
      </c>
      <c r="O50" s="182">
        <f>IF(ISNUMBER('実質公債費比率（分子）の構造'!O$53),'実質公債費比率（分子）の構造'!O$53,NA())</f>
        <v>257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6848</v>
      </c>
      <c r="E56" s="181"/>
      <c r="F56" s="181"/>
      <c r="G56" s="181">
        <f>'将来負担比率（分子）の構造'!J$52</f>
        <v>6839</v>
      </c>
      <c r="H56" s="181"/>
      <c r="I56" s="181"/>
      <c r="J56" s="181">
        <f>'将来負担比率（分子）の構造'!K$52</f>
        <v>6858</v>
      </c>
      <c r="K56" s="181"/>
      <c r="L56" s="181"/>
      <c r="M56" s="181">
        <f>'将来負担比率（分子）の構造'!L$52</f>
        <v>7780</v>
      </c>
      <c r="N56" s="181"/>
      <c r="O56" s="181"/>
      <c r="P56" s="181">
        <f>'将来負担比率（分子）の構造'!M$52</f>
        <v>8419</v>
      </c>
    </row>
    <row r="57" spans="1:16" x14ac:dyDescent="0.15">
      <c r="A57" s="181" t="s">
        <v>42</v>
      </c>
      <c r="B57" s="181"/>
      <c r="C57" s="181"/>
      <c r="D57" s="181">
        <f>'将来負担比率（分子）の構造'!I$51</f>
        <v>161</v>
      </c>
      <c r="E57" s="181"/>
      <c r="F57" s="181"/>
      <c r="G57" s="181">
        <f>'将来負担比率（分子）の構造'!J$51</f>
        <v>136</v>
      </c>
      <c r="H57" s="181"/>
      <c r="I57" s="181"/>
      <c r="J57" s="181">
        <f>'将来負担比率（分子）の構造'!K$51</f>
        <v>111</v>
      </c>
      <c r="K57" s="181"/>
      <c r="L57" s="181"/>
      <c r="M57" s="181">
        <f>'将来負担比率（分子）の構造'!L$51</f>
        <v>86</v>
      </c>
      <c r="N57" s="181"/>
      <c r="O57" s="181"/>
      <c r="P57" s="181">
        <f>'将来負担比率（分子）の構造'!M$51</f>
        <v>60</v>
      </c>
    </row>
    <row r="58" spans="1:16" x14ac:dyDescent="0.15">
      <c r="A58" s="181" t="s">
        <v>41</v>
      </c>
      <c r="B58" s="181"/>
      <c r="C58" s="181"/>
      <c r="D58" s="181">
        <f>'将来負担比率（分子）の構造'!I$50</f>
        <v>7653</v>
      </c>
      <c r="E58" s="181"/>
      <c r="F58" s="181"/>
      <c r="G58" s="181">
        <f>'将来負担比率（分子）の構造'!J$50</f>
        <v>7586</v>
      </c>
      <c r="H58" s="181"/>
      <c r="I58" s="181"/>
      <c r="J58" s="181">
        <f>'将来負担比率（分子）の構造'!K$50</f>
        <v>7824</v>
      </c>
      <c r="K58" s="181"/>
      <c r="L58" s="181"/>
      <c r="M58" s="181">
        <f>'将来負担比率（分子）の構造'!L$50</f>
        <v>7644</v>
      </c>
      <c r="N58" s="181"/>
      <c r="O58" s="181"/>
      <c r="P58" s="181">
        <f>'将来負担比率（分子）の構造'!M$50</f>
        <v>7810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823</v>
      </c>
      <c r="C62" s="181"/>
      <c r="D62" s="181"/>
      <c r="E62" s="181">
        <f>'将来負担比率（分子）の構造'!J$45</f>
        <v>750</v>
      </c>
      <c r="F62" s="181"/>
      <c r="G62" s="181"/>
      <c r="H62" s="181">
        <f>'将来負担比率（分子）の構造'!K$45</f>
        <v>696</v>
      </c>
      <c r="I62" s="181"/>
      <c r="J62" s="181"/>
      <c r="K62" s="181">
        <f>'将来負担比率（分子）の構造'!L$45</f>
        <v>774</v>
      </c>
      <c r="L62" s="181"/>
      <c r="M62" s="181"/>
      <c r="N62" s="181">
        <f>'将来負担比率（分子）の構造'!M$45</f>
        <v>801</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2</v>
      </c>
      <c r="I63" s="181"/>
      <c r="J63" s="181"/>
      <c r="K63" s="181">
        <f>'将来負担比率（分子）の構造'!L$44</f>
        <v>29</v>
      </c>
      <c r="L63" s="181"/>
      <c r="M63" s="181"/>
      <c r="N63" s="181">
        <f>'将来負担比率（分子）の構造'!M$44</f>
        <v>25</v>
      </c>
      <c r="O63" s="181"/>
      <c r="P63" s="181"/>
    </row>
    <row r="64" spans="1:16" x14ac:dyDescent="0.15">
      <c r="A64" s="181" t="s">
        <v>33</v>
      </c>
      <c r="B64" s="181">
        <f>'将来負担比率（分子）の構造'!I$43</f>
        <v>1006</v>
      </c>
      <c r="C64" s="181"/>
      <c r="D64" s="181"/>
      <c r="E64" s="181">
        <f>'将来負担比率（分子）の構造'!J$43</f>
        <v>924</v>
      </c>
      <c r="F64" s="181"/>
      <c r="G64" s="181"/>
      <c r="H64" s="181">
        <f>'将来負担比率（分子）の構造'!K$43</f>
        <v>902</v>
      </c>
      <c r="I64" s="181"/>
      <c r="J64" s="181"/>
      <c r="K64" s="181">
        <f>'将来負担比率（分子）の構造'!L$43</f>
        <v>837</v>
      </c>
      <c r="L64" s="181"/>
      <c r="M64" s="181"/>
      <c r="N64" s="181">
        <f>'将来負担比率（分子）の構造'!M$43</f>
        <v>754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7344</v>
      </c>
      <c r="C66" s="181"/>
      <c r="D66" s="181"/>
      <c r="E66" s="181">
        <f>'将来負担比率（分子）の構造'!J$41</f>
        <v>8132</v>
      </c>
      <c r="F66" s="181"/>
      <c r="G66" s="181"/>
      <c r="H66" s="181">
        <f>'将来負担比率（分子）の構造'!K$41</f>
        <v>8318</v>
      </c>
      <c r="I66" s="181"/>
      <c r="J66" s="181"/>
      <c r="K66" s="181">
        <f>'将来負担比率（分子）の構造'!L$41</f>
        <v>9634</v>
      </c>
      <c r="L66" s="181"/>
      <c r="M66" s="181"/>
      <c r="N66" s="181">
        <f>'将来負担比率（分子）の構造'!M$41</f>
        <v>10581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2067</v>
      </c>
      <c r="C72" s="185">
        <f>基金残高に係る経年分析!G55</f>
        <v>1933</v>
      </c>
      <c r="D72" s="185">
        <f>基金残高に係る経年分析!H55</f>
        <v>2173</v>
      </c>
    </row>
    <row r="73" spans="1:16" x14ac:dyDescent="0.15">
      <c r="A73" s="184" t="s">
        <v>78</v>
      </c>
      <c r="B73" s="185">
        <f>基金残高に係る経年分析!F56</f>
        <v>1143</v>
      </c>
      <c r="C73" s="185">
        <f>基金残高に係る経年分析!G56</f>
        <v>1143</v>
      </c>
      <c r="D73" s="185">
        <f>基金残高に係る経年分析!H56</f>
        <v>1121</v>
      </c>
    </row>
    <row r="74" spans="1:16" x14ac:dyDescent="0.15">
      <c r="A74" s="184" t="s">
        <v>79</v>
      </c>
      <c r="B74" s="185">
        <f>基金残高に係る経年分析!F57</f>
        <v>4384</v>
      </c>
      <c r="C74" s="185">
        <f>基金残高に係る経年分析!G57</f>
        <v>4333</v>
      </c>
      <c r="D74" s="185">
        <f>基金残高に係る経年分析!H57</f>
        <v>4284</v>
      </c>
    </row>
  </sheetData>
  <sheetProtection algorithmName="SHA-512" hashValue="l374fYL7QBGZruTIR7Vy02t/WxqLHvh4HDkUyXWVws5K1OrQzeYUPObPmWY/wqcibSedmkOo708+nsVvg3kKzw==" saltValue="26owPWAYQX2YCWnTCW/E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222</v>
      </c>
      <c r="C5" s="711"/>
      <c r="D5" s="711"/>
      <c r="E5" s="711"/>
      <c r="F5" s="711"/>
      <c r="G5" s="711"/>
      <c r="H5" s="711"/>
      <c r="I5" s="711"/>
      <c r="J5" s="711"/>
      <c r="K5" s="711"/>
      <c r="L5" s="711"/>
      <c r="M5" s="711"/>
      <c r="N5" s="711"/>
      <c r="O5" s="711"/>
      <c r="P5" s="711"/>
      <c r="Q5" s="712"/>
      <c r="R5" s="697">
        <v>847023</v>
      </c>
      <c r="S5" s="698"/>
      <c r="T5" s="698"/>
      <c r="U5" s="698"/>
      <c r="V5" s="698"/>
      <c r="W5" s="698"/>
      <c r="X5" s="698"/>
      <c r="Y5" s="741"/>
      <c r="Z5" s="759">
        <v>7.8</v>
      </c>
      <c r="AA5" s="759"/>
      <c r="AB5" s="759"/>
      <c r="AC5" s="759"/>
      <c r="AD5" s="760">
        <v>847023</v>
      </c>
      <c r="AE5" s="760"/>
      <c r="AF5" s="760"/>
      <c r="AG5" s="760"/>
      <c r="AH5" s="760"/>
      <c r="AI5" s="760"/>
      <c r="AJ5" s="760"/>
      <c r="AK5" s="760"/>
      <c r="AL5" s="742">
        <v>21.6</v>
      </c>
      <c r="AM5" s="715"/>
      <c r="AN5" s="715"/>
      <c r="AO5" s="743"/>
      <c r="AP5" s="710" t="s">
        <v>223</v>
      </c>
      <c r="AQ5" s="711"/>
      <c r="AR5" s="711"/>
      <c r="AS5" s="711"/>
      <c r="AT5" s="711"/>
      <c r="AU5" s="711"/>
      <c r="AV5" s="711"/>
      <c r="AW5" s="711"/>
      <c r="AX5" s="711"/>
      <c r="AY5" s="711"/>
      <c r="AZ5" s="711"/>
      <c r="BA5" s="711"/>
      <c r="BB5" s="711"/>
      <c r="BC5" s="711"/>
      <c r="BD5" s="711"/>
      <c r="BE5" s="711"/>
      <c r="BF5" s="712"/>
      <c r="BG5" s="642">
        <v>843639</v>
      </c>
      <c r="BH5" s="643"/>
      <c r="BI5" s="643"/>
      <c r="BJ5" s="643"/>
      <c r="BK5" s="643"/>
      <c r="BL5" s="643"/>
      <c r="BM5" s="643"/>
      <c r="BN5" s="644"/>
      <c r="BO5" s="675">
        <v>99.6</v>
      </c>
      <c r="BP5" s="675"/>
      <c r="BQ5" s="675"/>
      <c r="BR5" s="675"/>
      <c r="BS5" s="676">
        <v>10048</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136804</v>
      </c>
      <c r="S6" s="643"/>
      <c r="T6" s="643"/>
      <c r="U6" s="643"/>
      <c r="V6" s="643"/>
      <c r="W6" s="643"/>
      <c r="X6" s="643"/>
      <c r="Y6" s="644"/>
      <c r="Z6" s="675">
        <v>1.3</v>
      </c>
      <c r="AA6" s="675"/>
      <c r="AB6" s="675"/>
      <c r="AC6" s="675"/>
      <c r="AD6" s="676">
        <v>136804</v>
      </c>
      <c r="AE6" s="676"/>
      <c r="AF6" s="676"/>
      <c r="AG6" s="676"/>
      <c r="AH6" s="676"/>
      <c r="AI6" s="676"/>
      <c r="AJ6" s="676"/>
      <c r="AK6" s="676"/>
      <c r="AL6" s="645">
        <v>3.5</v>
      </c>
      <c r="AM6" s="646"/>
      <c r="AN6" s="646"/>
      <c r="AO6" s="677"/>
      <c r="AP6" s="639" t="s">
        <v>228</v>
      </c>
      <c r="AQ6" s="640"/>
      <c r="AR6" s="640"/>
      <c r="AS6" s="640"/>
      <c r="AT6" s="640"/>
      <c r="AU6" s="640"/>
      <c r="AV6" s="640"/>
      <c r="AW6" s="640"/>
      <c r="AX6" s="640"/>
      <c r="AY6" s="640"/>
      <c r="AZ6" s="640"/>
      <c r="BA6" s="640"/>
      <c r="BB6" s="640"/>
      <c r="BC6" s="640"/>
      <c r="BD6" s="640"/>
      <c r="BE6" s="640"/>
      <c r="BF6" s="641"/>
      <c r="BG6" s="642">
        <v>843639</v>
      </c>
      <c r="BH6" s="643"/>
      <c r="BI6" s="643"/>
      <c r="BJ6" s="643"/>
      <c r="BK6" s="643"/>
      <c r="BL6" s="643"/>
      <c r="BM6" s="643"/>
      <c r="BN6" s="644"/>
      <c r="BO6" s="675">
        <v>99.6</v>
      </c>
      <c r="BP6" s="675"/>
      <c r="BQ6" s="675"/>
      <c r="BR6" s="675"/>
      <c r="BS6" s="676">
        <v>10048</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67461</v>
      </c>
      <c r="CS6" s="643"/>
      <c r="CT6" s="643"/>
      <c r="CU6" s="643"/>
      <c r="CV6" s="643"/>
      <c r="CW6" s="643"/>
      <c r="CX6" s="643"/>
      <c r="CY6" s="644"/>
      <c r="CZ6" s="742">
        <v>0.7</v>
      </c>
      <c r="DA6" s="715"/>
      <c r="DB6" s="715"/>
      <c r="DC6" s="745"/>
      <c r="DD6" s="648">
        <v>528</v>
      </c>
      <c r="DE6" s="643"/>
      <c r="DF6" s="643"/>
      <c r="DG6" s="643"/>
      <c r="DH6" s="643"/>
      <c r="DI6" s="643"/>
      <c r="DJ6" s="643"/>
      <c r="DK6" s="643"/>
      <c r="DL6" s="643"/>
      <c r="DM6" s="643"/>
      <c r="DN6" s="643"/>
      <c r="DO6" s="643"/>
      <c r="DP6" s="644"/>
      <c r="DQ6" s="648">
        <v>67461</v>
      </c>
      <c r="DR6" s="643"/>
      <c r="DS6" s="643"/>
      <c r="DT6" s="643"/>
      <c r="DU6" s="643"/>
      <c r="DV6" s="643"/>
      <c r="DW6" s="643"/>
      <c r="DX6" s="643"/>
      <c r="DY6" s="643"/>
      <c r="DZ6" s="643"/>
      <c r="EA6" s="643"/>
      <c r="EB6" s="643"/>
      <c r="EC6" s="688"/>
    </row>
    <row r="7" spans="2:143" ht="11.25" customHeight="1" x14ac:dyDescent="0.15">
      <c r="B7" s="639" t="s">
        <v>230</v>
      </c>
      <c r="C7" s="640"/>
      <c r="D7" s="640"/>
      <c r="E7" s="640"/>
      <c r="F7" s="640"/>
      <c r="G7" s="640"/>
      <c r="H7" s="640"/>
      <c r="I7" s="640"/>
      <c r="J7" s="640"/>
      <c r="K7" s="640"/>
      <c r="L7" s="640"/>
      <c r="M7" s="640"/>
      <c r="N7" s="640"/>
      <c r="O7" s="640"/>
      <c r="P7" s="640"/>
      <c r="Q7" s="641"/>
      <c r="R7" s="642">
        <v>685</v>
      </c>
      <c r="S7" s="643"/>
      <c r="T7" s="643"/>
      <c r="U7" s="643"/>
      <c r="V7" s="643"/>
      <c r="W7" s="643"/>
      <c r="X7" s="643"/>
      <c r="Y7" s="644"/>
      <c r="Z7" s="675">
        <v>0</v>
      </c>
      <c r="AA7" s="675"/>
      <c r="AB7" s="675"/>
      <c r="AC7" s="675"/>
      <c r="AD7" s="676">
        <v>685</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361891</v>
      </c>
      <c r="BH7" s="643"/>
      <c r="BI7" s="643"/>
      <c r="BJ7" s="643"/>
      <c r="BK7" s="643"/>
      <c r="BL7" s="643"/>
      <c r="BM7" s="643"/>
      <c r="BN7" s="644"/>
      <c r="BO7" s="675">
        <v>42.7</v>
      </c>
      <c r="BP7" s="675"/>
      <c r="BQ7" s="675"/>
      <c r="BR7" s="675"/>
      <c r="BS7" s="676">
        <v>10048</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2939883</v>
      </c>
      <c r="CS7" s="643"/>
      <c r="CT7" s="643"/>
      <c r="CU7" s="643"/>
      <c r="CV7" s="643"/>
      <c r="CW7" s="643"/>
      <c r="CX7" s="643"/>
      <c r="CY7" s="644"/>
      <c r="CZ7" s="675">
        <v>28.4</v>
      </c>
      <c r="DA7" s="675"/>
      <c r="DB7" s="675"/>
      <c r="DC7" s="675"/>
      <c r="DD7" s="648">
        <v>121115</v>
      </c>
      <c r="DE7" s="643"/>
      <c r="DF7" s="643"/>
      <c r="DG7" s="643"/>
      <c r="DH7" s="643"/>
      <c r="DI7" s="643"/>
      <c r="DJ7" s="643"/>
      <c r="DK7" s="643"/>
      <c r="DL7" s="643"/>
      <c r="DM7" s="643"/>
      <c r="DN7" s="643"/>
      <c r="DO7" s="643"/>
      <c r="DP7" s="644"/>
      <c r="DQ7" s="648">
        <v>1402671</v>
      </c>
      <c r="DR7" s="643"/>
      <c r="DS7" s="643"/>
      <c r="DT7" s="643"/>
      <c r="DU7" s="643"/>
      <c r="DV7" s="643"/>
      <c r="DW7" s="643"/>
      <c r="DX7" s="643"/>
      <c r="DY7" s="643"/>
      <c r="DZ7" s="643"/>
      <c r="EA7" s="643"/>
      <c r="EB7" s="643"/>
      <c r="EC7" s="688"/>
    </row>
    <row r="8" spans="2:143" ht="11.25" customHeight="1" x14ac:dyDescent="0.15">
      <c r="B8" s="639" t="s">
        <v>233</v>
      </c>
      <c r="C8" s="640"/>
      <c r="D8" s="640"/>
      <c r="E8" s="640"/>
      <c r="F8" s="640"/>
      <c r="G8" s="640"/>
      <c r="H8" s="640"/>
      <c r="I8" s="640"/>
      <c r="J8" s="640"/>
      <c r="K8" s="640"/>
      <c r="L8" s="640"/>
      <c r="M8" s="640"/>
      <c r="N8" s="640"/>
      <c r="O8" s="640"/>
      <c r="P8" s="640"/>
      <c r="Q8" s="641"/>
      <c r="R8" s="642">
        <v>1660</v>
      </c>
      <c r="S8" s="643"/>
      <c r="T8" s="643"/>
      <c r="U8" s="643"/>
      <c r="V8" s="643"/>
      <c r="W8" s="643"/>
      <c r="X8" s="643"/>
      <c r="Y8" s="644"/>
      <c r="Z8" s="675">
        <v>0</v>
      </c>
      <c r="AA8" s="675"/>
      <c r="AB8" s="675"/>
      <c r="AC8" s="675"/>
      <c r="AD8" s="676">
        <v>1660</v>
      </c>
      <c r="AE8" s="676"/>
      <c r="AF8" s="676"/>
      <c r="AG8" s="676"/>
      <c r="AH8" s="676"/>
      <c r="AI8" s="676"/>
      <c r="AJ8" s="676"/>
      <c r="AK8" s="676"/>
      <c r="AL8" s="645">
        <v>0</v>
      </c>
      <c r="AM8" s="646"/>
      <c r="AN8" s="646"/>
      <c r="AO8" s="677"/>
      <c r="AP8" s="639" t="s">
        <v>234</v>
      </c>
      <c r="AQ8" s="640"/>
      <c r="AR8" s="640"/>
      <c r="AS8" s="640"/>
      <c r="AT8" s="640"/>
      <c r="AU8" s="640"/>
      <c r="AV8" s="640"/>
      <c r="AW8" s="640"/>
      <c r="AX8" s="640"/>
      <c r="AY8" s="640"/>
      <c r="AZ8" s="640"/>
      <c r="BA8" s="640"/>
      <c r="BB8" s="640"/>
      <c r="BC8" s="640"/>
      <c r="BD8" s="640"/>
      <c r="BE8" s="640"/>
      <c r="BF8" s="641"/>
      <c r="BG8" s="642">
        <v>9115</v>
      </c>
      <c r="BH8" s="643"/>
      <c r="BI8" s="643"/>
      <c r="BJ8" s="643"/>
      <c r="BK8" s="643"/>
      <c r="BL8" s="643"/>
      <c r="BM8" s="643"/>
      <c r="BN8" s="644"/>
      <c r="BO8" s="675">
        <v>1.1000000000000001</v>
      </c>
      <c r="BP8" s="675"/>
      <c r="BQ8" s="675"/>
      <c r="BR8" s="675"/>
      <c r="BS8" s="648" t="s">
        <v>128</v>
      </c>
      <c r="BT8" s="643"/>
      <c r="BU8" s="643"/>
      <c r="BV8" s="643"/>
      <c r="BW8" s="643"/>
      <c r="BX8" s="643"/>
      <c r="BY8" s="643"/>
      <c r="BZ8" s="643"/>
      <c r="CA8" s="643"/>
      <c r="CB8" s="688"/>
      <c r="CD8" s="689" t="s">
        <v>235</v>
      </c>
      <c r="CE8" s="686"/>
      <c r="CF8" s="686"/>
      <c r="CG8" s="686"/>
      <c r="CH8" s="686"/>
      <c r="CI8" s="686"/>
      <c r="CJ8" s="686"/>
      <c r="CK8" s="686"/>
      <c r="CL8" s="686"/>
      <c r="CM8" s="686"/>
      <c r="CN8" s="686"/>
      <c r="CO8" s="686"/>
      <c r="CP8" s="686"/>
      <c r="CQ8" s="687"/>
      <c r="CR8" s="642">
        <v>1108675</v>
      </c>
      <c r="CS8" s="643"/>
      <c r="CT8" s="643"/>
      <c r="CU8" s="643"/>
      <c r="CV8" s="643"/>
      <c r="CW8" s="643"/>
      <c r="CX8" s="643"/>
      <c r="CY8" s="644"/>
      <c r="CZ8" s="675">
        <v>10.7</v>
      </c>
      <c r="DA8" s="675"/>
      <c r="DB8" s="675"/>
      <c r="DC8" s="675"/>
      <c r="DD8" s="648">
        <v>12043</v>
      </c>
      <c r="DE8" s="643"/>
      <c r="DF8" s="643"/>
      <c r="DG8" s="643"/>
      <c r="DH8" s="643"/>
      <c r="DI8" s="643"/>
      <c r="DJ8" s="643"/>
      <c r="DK8" s="643"/>
      <c r="DL8" s="643"/>
      <c r="DM8" s="643"/>
      <c r="DN8" s="643"/>
      <c r="DO8" s="643"/>
      <c r="DP8" s="644"/>
      <c r="DQ8" s="648">
        <v>734157</v>
      </c>
      <c r="DR8" s="643"/>
      <c r="DS8" s="643"/>
      <c r="DT8" s="643"/>
      <c r="DU8" s="643"/>
      <c r="DV8" s="643"/>
      <c r="DW8" s="643"/>
      <c r="DX8" s="643"/>
      <c r="DY8" s="643"/>
      <c r="DZ8" s="643"/>
      <c r="EA8" s="643"/>
      <c r="EB8" s="643"/>
      <c r="EC8" s="688"/>
    </row>
    <row r="9" spans="2:143" ht="11.25" customHeight="1" x14ac:dyDescent="0.15">
      <c r="B9" s="639" t="s">
        <v>236</v>
      </c>
      <c r="C9" s="640"/>
      <c r="D9" s="640"/>
      <c r="E9" s="640"/>
      <c r="F9" s="640"/>
      <c r="G9" s="640"/>
      <c r="H9" s="640"/>
      <c r="I9" s="640"/>
      <c r="J9" s="640"/>
      <c r="K9" s="640"/>
      <c r="L9" s="640"/>
      <c r="M9" s="640"/>
      <c r="N9" s="640"/>
      <c r="O9" s="640"/>
      <c r="P9" s="640"/>
      <c r="Q9" s="641"/>
      <c r="R9" s="642">
        <v>2024</v>
      </c>
      <c r="S9" s="643"/>
      <c r="T9" s="643"/>
      <c r="U9" s="643"/>
      <c r="V9" s="643"/>
      <c r="W9" s="643"/>
      <c r="X9" s="643"/>
      <c r="Y9" s="644"/>
      <c r="Z9" s="675">
        <v>0</v>
      </c>
      <c r="AA9" s="675"/>
      <c r="AB9" s="675"/>
      <c r="AC9" s="675"/>
      <c r="AD9" s="676">
        <v>2024</v>
      </c>
      <c r="AE9" s="676"/>
      <c r="AF9" s="676"/>
      <c r="AG9" s="676"/>
      <c r="AH9" s="676"/>
      <c r="AI9" s="676"/>
      <c r="AJ9" s="676"/>
      <c r="AK9" s="676"/>
      <c r="AL9" s="645">
        <v>0.1</v>
      </c>
      <c r="AM9" s="646"/>
      <c r="AN9" s="646"/>
      <c r="AO9" s="677"/>
      <c r="AP9" s="639" t="s">
        <v>237</v>
      </c>
      <c r="AQ9" s="640"/>
      <c r="AR9" s="640"/>
      <c r="AS9" s="640"/>
      <c r="AT9" s="640"/>
      <c r="AU9" s="640"/>
      <c r="AV9" s="640"/>
      <c r="AW9" s="640"/>
      <c r="AX9" s="640"/>
      <c r="AY9" s="640"/>
      <c r="AZ9" s="640"/>
      <c r="BA9" s="640"/>
      <c r="BB9" s="640"/>
      <c r="BC9" s="640"/>
      <c r="BD9" s="640"/>
      <c r="BE9" s="640"/>
      <c r="BF9" s="641"/>
      <c r="BG9" s="642">
        <v>301271</v>
      </c>
      <c r="BH9" s="643"/>
      <c r="BI9" s="643"/>
      <c r="BJ9" s="643"/>
      <c r="BK9" s="643"/>
      <c r="BL9" s="643"/>
      <c r="BM9" s="643"/>
      <c r="BN9" s="644"/>
      <c r="BO9" s="675">
        <v>35.6</v>
      </c>
      <c r="BP9" s="675"/>
      <c r="BQ9" s="675"/>
      <c r="BR9" s="675"/>
      <c r="BS9" s="648" t="s">
        <v>128</v>
      </c>
      <c r="BT9" s="643"/>
      <c r="BU9" s="643"/>
      <c r="BV9" s="643"/>
      <c r="BW9" s="643"/>
      <c r="BX9" s="643"/>
      <c r="BY9" s="643"/>
      <c r="BZ9" s="643"/>
      <c r="CA9" s="643"/>
      <c r="CB9" s="688"/>
      <c r="CD9" s="689" t="s">
        <v>238</v>
      </c>
      <c r="CE9" s="686"/>
      <c r="CF9" s="686"/>
      <c r="CG9" s="686"/>
      <c r="CH9" s="686"/>
      <c r="CI9" s="686"/>
      <c r="CJ9" s="686"/>
      <c r="CK9" s="686"/>
      <c r="CL9" s="686"/>
      <c r="CM9" s="686"/>
      <c r="CN9" s="686"/>
      <c r="CO9" s="686"/>
      <c r="CP9" s="686"/>
      <c r="CQ9" s="687"/>
      <c r="CR9" s="642">
        <v>456349</v>
      </c>
      <c r="CS9" s="643"/>
      <c r="CT9" s="643"/>
      <c r="CU9" s="643"/>
      <c r="CV9" s="643"/>
      <c r="CW9" s="643"/>
      <c r="CX9" s="643"/>
      <c r="CY9" s="644"/>
      <c r="CZ9" s="675">
        <v>4.4000000000000004</v>
      </c>
      <c r="DA9" s="675"/>
      <c r="DB9" s="675"/>
      <c r="DC9" s="675"/>
      <c r="DD9" s="648">
        <v>9815</v>
      </c>
      <c r="DE9" s="643"/>
      <c r="DF9" s="643"/>
      <c r="DG9" s="643"/>
      <c r="DH9" s="643"/>
      <c r="DI9" s="643"/>
      <c r="DJ9" s="643"/>
      <c r="DK9" s="643"/>
      <c r="DL9" s="643"/>
      <c r="DM9" s="643"/>
      <c r="DN9" s="643"/>
      <c r="DO9" s="643"/>
      <c r="DP9" s="644"/>
      <c r="DQ9" s="648">
        <v>347359</v>
      </c>
      <c r="DR9" s="643"/>
      <c r="DS9" s="643"/>
      <c r="DT9" s="643"/>
      <c r="DU9" s="643"/>
      <c r="DV9" s="643"/>
      <c r="DW9" s="643"/>
      <c r="DX9" s="643"/>
      <c r="DY9" s="643"/>
      <c r="DZ9" s="643"/>
      <c r="EA9" s="643"/>
      <c r="EB9" s="643"/>
      <c r="EC9" s="688"/>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240</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17598</v>
      </c>
      <c r="BH10" s="643"/>
      <c r="BI10" s="643"/>
      <c r="BJ10" s="643"/>
      <c r="BK10" s="643"/>
      <c r="BL10" s="643"/>
      <c r="BM10" s="643"/>
      <c r="BN10" s="644"/>
      <c r="BO10" s="675">
        <v>2.1</v>
      </c>
      <c r="BP10" s="675"/>
      <c r="BQ10" s="675"/>
      <c r="BR10" s="675"/>
      <c r="BS10" s="648">
        <v>2938</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19360</v>
      </c>
      <c r="CS10" s="643"/>
      <c r="CT10" s="643"/>
      <c r="CU10" s="643"/>
      <c r="CV10" s="643"/>
      <c r="CW10" s="643"/>
      <c r="CX10" s="643"/>
      <c r="CY10" s="644"/>
      <c r="CZ10" s="675">
        <v>0.2</v>
      </c>
      <c r="DA10" s="675"/>
      <c r="DB10" s="675"/>
      <c r="DC10" s="675"/>
      <c r="DD10" s="648" t="s">
        <v>128</v>
      </c>
      <c r="DE10" s="643"/>
      <c r="DF10" s="643"/>
      <c r="DG10" s="643"/>
      <c r="DH10" s="643"/>
      <c r="DI10" s="643"/>
      <c r="DJ10" s="643"/>
      <c r="DK10" s="643"/>
      <c r="DL10" s="643"/>
      <c r="DM10" s="643"/>
      <c r="DN10" s="643"/>
      <c r="DO10" s="643"/>
      <c r="DP10" s="644"/>
      <c r="DQ10" s="648">
        <v>9360</v>
      </c>
      <c r="DR10" s="643"/>
      <c r="DS10" s="643"/>
      <c r="DT10" s="643"/>
      <c r="DU10" s="643"/>
      <c r="DV10" s="643"/>
      <c r="DW10" s="643"/>
      <c r="DX10" s="643"/>
      <c r="DY10" s="643"/>
      <c r="DZ10" s="643"/>
      <c r="EA10" s="643"/>
      <c r="EB10" s="643"/>
      <c r="EC10" s="688"/>
    </row>
    <row r="11" spans="2:143" ht="11.25" customHeight="1" x14ac:dyDescent="0.15">
      <c r="B11" s="639" t="s">
        <v>243</v>
      </c>
      <c r="C11" s="640"/>
      <c r="D11" s="640"/>
      <c r="E11" s="640"/>
      <c r="F11" s="640"/>
      <c r="G11" s="640"/>
      <c r="H11" s="640"/>
      <c r="I11" s="640"/>
      <c r="J11" s="640"/>
      <c r="K11" s="640"/>
      <c r="L11" s="640"/>
      <c r="M11" s="640"/>
      <c r="N11" s="640"/>
      <c r="O11" s="640"/>
      <c r="P11" s="640"/>
      <c r="Q11" s="641"/>
      <c r="R11" s="642">
        <v>110896</v>
      </c>
      <c r="S11" s="643"/>
      <c r="T11" s="643"/>
      <c r="U11" s="643"/>
      <c r="V11" s="643"/>
      <c r="W11" s="643"/>
      <c r="X11" s="643"/>
      <c r="Y11" s="644"/>
      <c r="Z11" s="645">
        <v>1</v>
      </c>
      <c r="AA11" s="646"/>
      <c r="AB11" s="646"/>
      <c r="AC11" s="647"/>
      <c r="AD11" s="648">
        <v>110896</v>
      </c>
      <c r="AE11" s="643"/>
      <c r="AF11" s="643"/>
      <c r="AG11" s="643"/>
      <c r="AH11" s="643"/>
      <c r="AI11" s="643"/>
      <c r="AJ11" s="643"/>
      <c r="AK11" s="644"/>
      <c r="AL11" s="645">
        <v>2.8</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33907</v>
      </c>
      <c r="BH11" s="643"/>
      <c r="BI11" s="643"/>
      <c r="BJ11" s="643"/>
      <c r="BK11" s="643"/>
      <c r="BL11" s="643"/>
      <c r="BM11" s="643"/>
      <c r="BN11" s="644"/>
      <c r="BO11" s="675">
        <v>4</v>
      </c>
      <c r="BP11" s="675"/>
      <c r="BQ11" s="675"/>
      <c r="BR11" s="675"/>
      <c r="BS11" s="648">
        <v>7110</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1247477</v>
      </c>
      <c r="CS11" s="643"/>
      <c r="CT11" s="643"/>
      <c r="CU11" s="643"/>
      <c r="CV11" s="643"/>
      <c r="CW11" s="643"/>
      <c r="CX11" s="643"/>
      <c r="CY11" s="644"/>
      <c r="CZ11" s="675">
        <v>12</v>
      </c>
      <c r="DA11" s="675"/>
      <c r="DB11" s="675"/>
      <c r="DC11" s="675"/>
      <c r="DD11" s="648">
        <v>705114</v>
      </c>
      <c r="DE11" s="643"/>
      <c r="DF11" s="643"/>
      <c r="DG11" s="643"/>
      <c r="DH11" s="643"/>
      <c r="DI11" s="643"/>
      <c r="DJ11" s="643"/>
      <c r="DK11" s="643"/>
      <c r="DL11" s="643"/>
      <c r="DM11" s="643"/>
      <c r="DN11" s="643"/>
      <c r="DO11" s="643"/>
      <c r="DP11" s="644"/>
      <c r="DQ11" s="648">
        <v>343044</v>
      </c>
      <c r="DR11" s="643"/>
      <c r="DS11" s="643"/>
      <c r="DT11" s="643"/>
      <c r="DU11" s="643"/>
      <c r="DV11" s="643"/>
      <c r="DW11" s="643"/>
      <c r="DX11" s="643"/>
      <c r="DY11" s="643"/>
      <c r="DZ11" s="643"/>
      <c r="EA11" s="643"/>
      <c r="EB11" s="643"/>
      <c r="EC11" s="688"/>
    </row>
    <row r="12" spans="2:143" ht="11.25" customHeight="1" x14ac:dyDescent="0.15">
      <c r="B12" s="639" t="s">
        <v>246</v>
      </c>
      <c r="C12" s="640"/>
      <c r="D12" s="640"/>
      <c r="E12" s="640"/>
      <c r="F12" s="640"/>
      <c r="G12" s="640"/>
      <c r="H12" s="640"/>
      <c r="I12" s="640"/>
      <c r="J12" s="640"/>
      <c r="K12" s="640"/>
      <c r="L12" s="640"/>
      <c r="M12" s="640"/>
      <c r="N12" s="640"/>
      <c r="O12" s="640"/>
      <c r="P12" s="640"/>
      <c r="Q12" s="641"/>
      <c r="R12" s="642">
        <v>3344</v>
      </c>
      <c r="S12" s="643"/>
      <c r="T12" s="643"/>
      <c r="U12" s="643"/>
      <c r="V12" s="643"/>
      <c r="W12" s="643"/>
      <c r="X12" s="643"/>
      <c r="Y12" s="644"/>
      <c r="Z12" s="675">
        <v>0</v>
      </c>
      <c r="AA12" s="675"/>
      <c r="AB12" s="675"/>
      <c r="AC12" s="675"/>
      <c r="AD12" s="676">
        <v>3344</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432888</v>
      </c>
      <c r="BH12" s="643"/>
      <c r="BI12" s="643"/>
      <c r="BJ12" s="643"/>
      <c r="BK12" s="643"/>
      <c r="BL12" s="643"/>
      <c r="BM12" s="643"/>
      <c r="BN12" s="644"/>
      <c r="BO12" s="675">
        <v>51.1</v>
      </c>
      <c r="BP12" s="675"/>
      <c r="BQ12" s="675"/>
      <c r="BR12" s="675"/>
      <c r="BS12" s="648" t="s">
        <v>128</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777760</v>
      </c>
      <c r="CS12" s="643"/>
      <c r="CT12" s="643"/>
      <c r="CU12" s="643"/>
      <c r="CV12" s="643"/>
      <c r="CW12" s="643"/>
      <c r="CX12" s="643"/>
      <c r="CY12" s="644"/>
      <c r="CZ12" s="675">
        <v>7.5</v>
      </c>
      <c r="DA12" s="675"/>
      <c r="DB12" s="675"/>
      <c r="DC12" s="675"/>
      <c r="DD12" s="648">
        <v>103141</v>
      </c>
      <c r="DE12" s="643"/>
      <c r="DF12" s="643"/>
      <c r="DG12" s="643"/>
      <c r="DH12" s="643"/>
      <c r="DI12" s="643"/>
      <c r="DJ12" s="643"/>
      <c r="DK12" s="643"/>
      <c r="DL12" s="643"/>
      <c r="DM12" s="643"/>
      <c r="DN12" s="643"/>
      <c r="DO12" s="643"/>
      <c r="DP12" s="644"/>
      <c r="DQ12" s="648">
        <v>439043</v>
      </c>
      <c r="DR12" s="643"/>
      <c r="DS12" s="643"/>
      <c r="DT12" s="643"/>
      <c r="DU12" s="643"/>
      <c r="DV12" s="643"/>
      <c r="DW12" s="643"/>
      <c r="DX12" s="643"/>
      <c r="DY12" s="643"/>
      <c r="DZ12" s="643"/>
      <c r="EA12" s="643"/>
      <c r="EB12" s="643"/>
      <c r="EC12" s="688"/>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240</v>
      </c>
      <c r="AA13" s="675"/>
      <c r="AB13" s="675"/>
      <c r="AC13" s="675"/>
      <c r="AD13" s="676" t="s">
        <v>128</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419662</v>
      </c>
      <c r="BH13" s="643"/>
      <c r="BI13" s="643"/>
      <c r="BJ13" s="643"/>
      <c r="BK13" s="643"/>
      <c r="BL13" s="643"/>
      <c r="BM13" s="643"/>
      <c r="BN13" s="644"/>
      <c r="BO13" s="675">
        <v>49.5</v>
      </c>
      <c r="BP13" s="675"/>
      <c r="BQ13" s="675"/>
      <c r="BR13" s="675"/>
      <c r="BS13" s="648" t="s">
        <v>128</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942289</v>
      </c>
      <c r="CS13" s="643"/>
      <c r="CT13" s="643"/>
      <c r="CU13" s="643"/>
      <c r="CV13" s="643"/>
      <c r="CW13" s="643"/>
      <c r="CX13" s="643"/>
      <c r="CY13" s="644"/>
      <c r="CZ13" s="675">
        <v>9.1</v>
      </c>
      <c r="DA13" s="675"/>
      <c r="DB13" s="675"/>
      <c r="DC13" s="675"/>
      <c r="DD13" s="648">
        <v>400438</v>
      </c>
      <c r="DE13" s="643"/>
      <c r="DF13" s="643"/>
      <c r="DG13" s="643"/>
      <c r="DH13" s="643"/>
      <c r="DI13" s="643"/>
      <c r="DJ13" s="643"/>
      <c r="DK13" s="643"/>
      <c r="DL13" s="643"/>
      <c r="DM13" s="643"/>
      <c r="DN13" s="643"/>
      <c r="DO13" s="643"/>
      <c r="DP13" s="644"/>
      <c r="DQ13" s="648">
        <v>523311</v>
      </c>
      <c r="DR13" s="643"/>
      <c r="DS13" s="643"/>
      <c r="DT13" s="643"/>
      <c r="DU13" s="643"/>
      <c r="DV13" s="643"/>
      <c r="DW13" s="643"/>
      <c r="DX13" s="643"/>
      <c r="DY13" s="643"/>
      <c r="DZ13" s="643"/>
      <c r="EA13" s="643"/>
      <c r="EB13" s="643"/>
      <c r="EC13" s="688"/>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240</v>
      </c>
      <c r="S14" s="643"/>
      <c r="T14" s="643"/>
      <c r="U14" s="643"/>
      <c r="V14" s="643"/>
      <c r="W14" s="643"/>
      <c r="X14" s="643"/>
      <c r="Y14" s="644"/>
      <c r="Z14" s="675" t="s">
        <v>240</v>
      </c>
      <c r="AA14" s="675"/>
      <c r="AB14" s="675"/>
      <c r="AC14" s="675"/>
      <c r="AD14" s="676" t="s">
        <v>173</v>
      </c>
      <c r="AE14" s="676"/>
      <c r="AF14" s="676"/>
      <c r="AG14" s="676"/>
      <c r="AH14" s="676"/>
      <c r="AI14" s="676"/>
      <c r="AJ14" s="676"/>
      <c r="AK14" s="676"/>
      <c r="AL14" s="645" t="s">
        <v>128</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16217</v>
      </c>
      <c r="BH14" s="643"/>
      <c r="BI14" s="643"/>
      <c r="BJ14" s="643"/>
      <c r="BK14" s="643"/>
      <c r="BL14" s="643"/>
      <c r="BM14" s="643"/>
      <c r="BN14" s="644"/>
      <c r="BO14" s="675">
        <v>1.9</v>
      </c>
      <c r="BP14" s="675"/>
      <c r="BQ14" s="675"/>
      <c r="BR14" s="675"/>
      <c r="BS14" s="648" t="s">
        <v>240</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1176978</v>
      </c>
      <c r="CS14" s="643"/>
      <c r="CT14" s="643"/>
      <c r="CU14" s="643"/>
      <c r="CV14" s="643"/>
      <c r="CW14" s="643"/>
      <c r="CX14" s="643"/>
      <c r="CY14" s="644"/>
      <c r="CZ14" s="675">
        <v>11.4</v>
      </c>
      <c r="DA14" s="675"/>
      <c r="DB14" s="675"/>
      <c r="DC14" s="675"/>
      <c r="DD14" s="648">
        <v>911925</v>
      </c>
      <c r="DE14" s="643"/>
      <c r="DF14" s="643"/>
      <c r="DG14" s="643"/>
      <c r="DH14" s="643"/>
      <c r="DI14" s="643"/>
      <c r="DJ14" s="643"/>
      <c r="DK14" s="643"/>
      <c r="DL14" s="643"/>
      <c r="DM14" s="643"/>
      <c r="DN14" s="643"/>
      <c r="DO14" s="643"/>
      <c r="DP14" s="644"/>
      <c r="DQ14" s="648">
        <v>248555</v>
      </c>
      <c r="DR14" s="643"/>
      <c r="DS14" s="643"/>
      <c r="DT14" s="643"/>
      <c r="DU14" s="643"/>
      <c r="DV14" s="643"/>
      <c r="DW14" s="643"/>
      <c r="DX14" s="643"/>
      <c r="DY14" s="643"/>
      <c r="DZ14" s="643"/>
      <c r="EA14" s="643"/>
      <c r="EB14" s="643"/>
      <c r="EC14" s="688"/>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240</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32643</v>
      </c>
      <c r="BH15" s="643"/>
      <c r="BI15" s="643"/>
      <c r="BJ15" s="643"/>
      <c r="BK15" s="643"/>
      <c r="BL15" s="643"/>
      <c r="BM15" s="643"/>
      <c r="BN15" s="644"/>
      <c r="BO15" s="675">
        <v>3.9</v>
      </c>
      <c r="BP15" s="675"/>
      <c r="BQ15" s="675"/>
      <c r="BR15" s="675"/>
      <c r="BS15" s="648" t="s">
        <v>128</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732773</v>
      </c>
      <c r="CS15" s="643"/>
      <c r="CT15" s="643"/>
      <c r="CU15" s="643"/>
      <c r="CV15" s="643"/>
      <c r="CW15" s="643"/>
      <c r="CX15" s="643"/>
      <c r="CY15" s="644"/>
      <c r="CZ15" s="675">
        <v>7.1</v>
      </c>
      <c r="DA15" s="675"/>
      <c r="DB15" s="675"/>
      <c r="DC15" s="675"/>
      <c r="DD15" s="648">
        <v>91757</v>
      </c>
      <c r="DE15" s="643"/>
      <c r="DF15" s="643"/>
      <c r="DG15" s="643"/>
      <c r="DH15" s="643"/>
      <c r="DI15" s="643"/>
      <c r="DJ15" s="643"/>
      <c r="DK15" s="643"/>
      <c r="DL15" s="643"/>
      <c r="DM15" s="643"/>
      <c r="DN15" s="643"/>
      <c r="DO15" s="643"/>
      <c r="DP15" s="644"/>
      <c r="DQ15" s="648">
        <v>500819</v>
      </c>
      <c r="DR15" s="643"/>
      <c r="DS15" s="643"/>
      <c r="DT15" s="643"/>
      <c r="DU15" s="643"/>
      <c r="DV15" s="643"/>
      <c r="DW15" s="643"/>
      <c r="DX15" s="643"/>
      <c r="DY15" s="643"/>
      <c r="DZ15" s="643"/>
      <c r="EA15" s="643"/>
      <c r="EB15" s="643"/>
      <c r="EC15" s="688"/>
    </row>
    <row r="16" spans="2:143" ht="11.25" customHeight="1" x14ac:dyDescent="0.15">
      <c r="B16" s="639" t="s">
        <v>258</v>
      </c>
      <c r="C16" s="640"/>
      <c r="D16" s="640"/>
      <c r="E16" s="640"/>
      <c r="F16" s="640"/>
      <c r="G16" s="640"/>
      <c r="H16" s="640"/>
      <c r="I16" s="640"/>
      <c r="J16" s="640"/>
      <c r="K16" s="640"/>
      <c r="L16" s="640"/>
      <c r="M16" s="640"/>
      <c r="N16" s="640"/>
      <c r="O16" s="640"/>
      <c r="P16" s="640"/>
      <c r="Q16" s="641"/>
      <c r="R16" s="642">
        <v>8700</v>
      </c>
      <c r="S16" s="643"/>
      <c r="T16" s="643"/>
      <c r="U16" s="643"/>
      <c r="V16" s="643"/>
      <c r="W16" s="643"/>
      <c r="X16" s="643"/>
      <c r="Y16" s="644"/>
      <c r="Z16" s="675">
        <v>0.1</v>
      </c>
      <c r="AA16" s="675"/>
      <c r="AB16" s="675"/>
      <c r="AC16" s="675"/>
      <c r="AD16" s="676">
        <v>8700</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240</v>
      </c>
      <c r="BP16" s="675"/>
      <c r="BQ16" s="675"/>
      <c r="BR16" s="675"/>
      <c r="BS16" s="648" t="s">
        <v>240</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t="s">
        <v>240</v>
      </c>
      <c r="CS16" s="643"/>
      <c r="CT16" s="643"/>
      <c r="CU16" s="643"/>
      <c r="CV16" s="643"/>
      <c r="CW16" s="643"/>
      <c r="CX16" s="643"/>
      <c r="CY16" s="644"/>
      <c r="CZ16" s="675" t="s">
        <v>240</v>
      </c>
      <c r="DA16" s="675"/>
      <c r="DB16" s="675"/>
      <c r="DC16" s="675"/>
      <c r="DD16" s="648" t="s">
        <v>240</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8"/>
    </row>
    <row r="17" spans="2:133" ht="11.25" customHeight="1" x14ac:dyDescent="0.15">
      <c r="B17" s="639" t="s">
        <v>261</v>
      </c>
      <c r="C17" s="640"/>
      <c r="D17" s="640"/>
      <c r="E17" s="640"/>
      <c r="F17" s="640"/>
      <c r="G17" s="640"/>
      <c r="H17" s="640"/>
      <c r="I17" s="640"/>
      <c r="J17" s="640"/>
      <c r="K17" s="640"/>
      <c r="L17" s="640"/>
      <c r="M17" s="640"/>
      <c r="N17" s="640"/>
      <c r="O17" s="640"/>
      <c r="P17" s="640"/>
      <c r="Q17" s="641"/>
      <c r="R17" s="642">
        <v>5411</v>
      </c>
      <c r="S17" s="643"/>
      <c r="T17" s="643"/>
      <c r="U17" s="643"/>
      <c r="V17" s="643"/>
      <c r="W17" s="643"/>
      <c r="X17" s="643"/>
      <c r="Y17" s="644"/>
      <c r="Z17" s="675">
        <v>0</v>
      </c>
      <c r="AA17" s="675"/>
      <c r="AB17" s="675"/>
      <c r="AC17" s="675"/>
      <c r="AD17" s="676">
        <v>5411</v>
      </c>
      <c r="AE17" s="676"/>
      <c r="AF17" s="676"/>
      <c r="AG17" s="676"/>
      <c r="AH17" s="676"/>
      <c r="AI17" s="676"/>
      <c r="AJ17" s="676"/>
      <c r="AK17" s="676"/>
      <c r="AL17" s="645">
        <v>0.1</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890951</v>
      </c>
      <c r="CS17" s="643"/>
      <c r="CT17" s="643"/>
      <c r="CU17" s="643"/>
      <c r="CV17" s="643"/>
      <c r="CW17" s="643"/>
      <c r="CX17" s="643"/>
      <c r="CY17" s="644"/>
      <c r="CZ17" s="675">
        <v>8.6</v>
      </c>
      <c r="DA17" s="675"/>
      <c r="DB17" s="675"/>
      <c r="DC17" s="675"/>
      <c r="DD17" s="648" t="s">
        <v>173</v>
      </c>
      <c r="DE17" s="643"/>
      <c r="DF17" s="643"/>
      <c r="DG17" s="643"/>
      <c r="DH17" s="643"/>
      <c r="DI17" s="643"/>
      <c r="DJ17" s="643"/>
      <c r="DK17" s="643"/>
      <c r="DL17" s="643"/>
      <c r="DM17" s="643"/>
      <c r="DN17" s="643"/>
      <c r="DO17" s="643"/>
      <c r="DP17" s="644"/>
      <c r="DQ17" s="648">
        <v>863519</v>
      </c>
      <c r="DR17" s="643"/>
      <c r="DS17" s="643"/>
      <c r="DT17" s="643"/>
      <c r="DU17" s="643"/>
      <c r="DV17" s="643"/>
      <c r="DW17" s="643"/>
      <c r="DX17" s="643"/>
      <c r="DY17" s="643"/>
      <c r="DZ17" s="643"/>
      <c r="EA17" s="643"/>
      <c r="EB17" s="643"/>
      <c r="EC17" s="688"/>
    </row>
    <row r="18" spans="2:133" ht="11.25" customHeight="1" x14ac:dyDescent="0.15">
      <c r="B18" s="639" t="s">
        <v>264</v>
      </c>
      <c r="C18" s="640"/>
      <c r="D18" s="640"/>
      <c r="E18" s="640"/>
      <c r="F18" s="640"/>
      <c r="G18" s="640"/>
      <c r="H18" s="640"/>
      <c r="I18" s="640"/>
      <c r="J18" s="640"/>
      <c r="K18" s="640"/>
      <c r="L18" s="640"/>
      <c r="M18" s="640"/>
      <c r="N18" s="640"/>
      <c r="O18" s="640"/>
      <c r="P18" s="640"/>
      <c r="Q18" s="641"/>
      <c r="R18" s="642">
        <v>5742</v>
      </c>
      <c r="S18" s="643"/>
      <c r="T18" s="643"/>
      <c r="U18" s="643"/>
      <c r="V18" s="643"/>
      <c r="W18" s="643"/>
      <c r="X18" s="643"/>
      <c r="Y18" s="644"/>
      <c r="Z18" s="675">
        <v>0.1</v>
      </c>
      <c r="AA18" s="675"/>
      <c r="AB18" s="675"/>
      <c r="AC18" s="675"/>
      <c r="AD18" s="676">
        <v>5742</v>
      </c>
      <c r="AE18" s="676"/>
      <c r="AF18" s="676"/>
      <c r="AG18" s="676"/>
      <c r="AH18" s="676"/>
      <c r="AI18" s="676"/>
      <c r="AJ18" s="676"/>
      <c r="AK18" s="676"/>
      <c r="AL18" s="645">
        <v>0.1</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240</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v>1131</v>
      </c>
      <c r="CS18" s="643"/>
      <c r="CT18" s="643"/>
      <c r="CU18" s="643"/>
      <c r="CV18" s="643"/>
      <c r="CW18" s="643"/>
      <c r="CX18" s="643"/>
      <c r="CY18" s="644"/>
      <c r="CZ18" s="675">
        <v>0</v>
      </c>
      <c r="DA18" s="675"/>
      <c r="DB18" s="675"/>
      <c r="DC18" s="675"/>
      <c r="DD18" s="648">
        <v>1131</v>
      </c>
      <c r="DE18" s="643"/>
      <c r="DF18" s="643"/>
      <c r="DG18" s="643"/>
      <c r="DH18" s="643"/>
      <c r="DI18" s="643"/>
      <c r="DJ18" s="643"/>
      <c r="DK18" s="643"/>
      <c r="DL18" s="643"/>
      <c r="DM18" s="643"/>
      <c r="DN18" s="643"/>
      <c r="DO18" s="643"/>
      <c r="DP18" s="644"/>
      <c r="DQ18" s="648">
        <v>1131</v>
      </c>
      <c r="DR18" s="643"/>
      <c r="DS18" s="643"/>
      <c r="DT18" s="643"/>
      <c r="DU18" s="643"/>
      <c r="DV18" s="643"/>
      <c r="DW18" s="643"/>
      <c r="DX18" s="643"/>
      <c r="DY18" s="643"/>
      <c r="DZ18" s="643"/>
      <c r="EA18" s="643"/>
      <c r="EB18" s="643"/>
      <c r="EC18" s="688"/>
    </row>
    <row r="19" spans="2:133" ht="11.25" customHeight="1" x14ac:dyDescent="0.15">
      <c r="B19" s="639" t="s">
        <v>267</v>
      </c>
      <c r="C19" s="640"/>
      <c r="D19" s="640"/>
      <c r="E19" s="640"/>
      <c r="F19" s="640"/>
      <c r="G19" s="640"/>
      <c r="H19" s="640"/>
      <c r="I19" s="640"/>
      <c r="J19" s="640"/>
      <c r="K19" s="640"/>
      <c r="L19" s="640"/>
      <c r="M19" s="640"/>
      <c r="N19" s="640"/>
      <c r="O19" s="640"/>
      <c r="P19" s="640"/>
      <c r="Q19" s="641"/>
      <c r="R19" s="642">
        <v>2116</v>
      </c>
      <c r="S19" s="643"/>
      <c r="T19" s="643"/>
      <c r="U19" s="643"/>
      <c r="V19" s="643"/>
      <c r="W19" s="643"/>
      <c r="X19" s="643"/>
      <c r="Y19" s="644"/>
      <c r="Z19" s="675">
        <v>0</v>
      </c>
      <c r="AA19" s="675"/>
      <c r="AB19" s="675"/>
      <c r="AC19" s="675"/>
      <c r="AD19" s="676">
        <v>2116</v>
      </c>
      <c r="AE19" s="676"/>
      <c r="AF19" s="676"/>
      <c r="AG19" s="676"/>
      <c r="AH19" s="676"/>
      <c r="AI19" s="676"/>
      <c r="AJ19" s="676"/>
      <c r="AK19" s="676"/>
      <c r="AL19" s="645">
        <v>0.1</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3384</v>
      </c>
      <c r="BH19" s="643"/>
      <c r="BI19" s="643"/>
      <c r="BJ19" s="643"/>
      <c r="BK19" s="643"/>
      <c r="BL19" s="643"/>
      <c r="BM19" s="643"/>
      <c r="BN19" s="644"/>
      <c r="BO19" s="675">
        <v>0.4</v>
      </c>
      <c r="BP19" s="675"/>
      <c r="BQ19" s="675"/>
      <c r="BR19" s="675"/>
      <c r="BS19" s="648" t="s">
        <v>240</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240</v>
      </c>
      <c r="CS19" s="643"/>
      <c r="CT19" s="643"/>
      <c r="CU19" s="643"/>
      <c r="CV19" s="643"/>
      <c r="CW19" s="643"/>
      <c r="CX19" s="643"/>
      <c r="CY19" s="644"/>
      <c r="CZ19" s="675" t="s">
        <v>240</v>
      </c>
      <c r="DA19" s="675"/>
      <c r="DB19" s="675"/>
      <c r="DC19" s="675"/>
      <c r="DD19" s="648" t="s">
        <v>128</v>
      </c>
      <c r="DE19" s="643"/>
      <c r="DF19" s="643"/>
      <c r="DG19" s="643"/>
      <c r="DH19" s="643"/>
      <c r="DI19" s="643"/>
      <c r="DJ19" s="643"/>
      <c r="DK19" s="643"/>
      <c r="DL19" s="643"/>
      <c r="DM19" s="643"/>
      <c r="DN19" s="643"/>
      <c r="DO19" s="643"/>
      <c r="DP19" s="644"/>
      <c r="DQ19" s="648" t="s">
        <v>173</v>
      </c>
      <c r="DR19" s="643"/>
      <c r="DS19" s="643"/>
      <c r="DT19" s="643"/>
      <c r="DU19" s="643"/>
      <c r="DV19" s="643"/>
      <c r="DW19" s="643"/>
      <c r="DX19" s="643"/>
      <c r="DY19" s="643"/>
      <c r="DZ19" s="643"/>
      <c r="EA19" s="643"/>
      <c r="EB19" s="643"/>
      <c r="EC19" s="688"/>
    </row>
    <row r="20" spans="2:133" ht="11.25" customHeight="1" x14ac:dyDescent="0.15">
      <c r="B20" s="639" t="s">
        <v>270</v>
      </c>
      <c r="C20" s="640"/>
      <c r="D20" s="640"/>
      <c r="E20" s="640"/>
      <c r="F20" s="640"/>
      <c r="G20" s="640"/>
      <c r="H20" s="640"/>
      <c r="I20" s="640"/>
      <c r="J20" s="640"/>
      <c r="K20" s="640"/>
      <c r="L20" s="640"/>
      <c r="M20" s="640"/>
      <c r="N20" s="640"/>
      <c r="O20" s="640"/>
      <c r="P20" s="640"/>
      <c r="Q20" s="641"/>
      <c r="R20" s="642">
        <v>3278</v>
      </c>
      <c r="S20" s="643"/>
      <c r="T20" s="643"/>
      <c r="U20" s="643"/>
      <c r="V20" s="643"/>
      <c r="W20" s="643"/>
      <c r="X20" s="643"/>
      <c r="Y20" s="644"/>
      <c r="Z20" s="675">
        <v>0</v>
      </c>
      <c r="AA20" s="675"/>
      <c r="AB20" s="675"/>
      <c r="AC20" s="675"/>
      <c r="AD20" s="676">
        <v>3278</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3384</v>
      </c>
      <c r="BH20" s="643"/>
      <c r="BI20" s="643"/>
      <c r="BJ20" s="643"/>
      <c r="BK20" s="643"/>
      <c r="BL20" s="643"/>
      <c r="BM20" s="643"/>
      <c r="BN20" s="644"/>
      <c r="BO20" s="675">
        <v>0.4</v>
      </c>
      <c r="BP20" s="675"/>
      <c r="BQ20" s="675"/>
      <c r="BR20" s="675"/>
      <c r="BS20" s="648" t="s">
        <v>240</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10361087</v>
      </c>
      <c r="CS20" s="643"/>
      <c r="CT20" s="643"/>
      <c r="CU20" s="643"/>
      <c r="CV20" s="643"/>
      <c r="CW20" s="643"/>
      <c r="CX20" s="643"/>
      <c r="CY20" s="644"/>
      <c r="CZ20" s="675">
        <v>100</v>
      </c>
      <c r="DA20" s="675"/>
      <c r="DB20" s="675"/>
      <c r="DC20" s="675"/>
      <c r="DD20" s="648">
        <v>2357007</v>
      </c>
      <c r="DE20" s="643"/>
      <c r="DF20" s="643"/>
      <c r="DG20" s="643"/>
      <c r="DH20" s="643"/>
      <c r="DI20" s="643"/>
      <c r="DJ20" s="643"/>
      <c r="DK20" s="643"/>
      <c r="DL20" s="643"/>
      <c r="DM20" s="643"/>
      <c r="DN20" s="643"/>
      <c r="DO20" s="643"/>
      <c r="DP20" s="644"/>
      <c r="DQ20" s="648">
        <v>5480430</v>
      </c>
      <c r="DR20" s="643"/>
      <c r="DS20" s="643"/>
      <c r="DT20" s="643"/>
      <c r="DU20" s="643"/>
      <c r="DV20" s="643"/>
      <c r="DW20" s="643"/>
      <c r="DX20" s="643"/>
      <c r="DY20" s="643"/>
      <c r="DZ20" s="643"/>
      <c r="EA20" s="643"/>
      <c r="EB20" s="643"/>
      <c r="EC20" s="688"/>
    </row>
    <row r="21" spans="2:133" ht="11.25" customHeight="1" x14ac:dyDescent="0.15">
      <c r="B21" s="639" t="s">
        <v>273</v>
      </c>
      <c r="C21" s="640"/>
      <c r="D21" s="640"/>
      <c r="E21" s="640"/>
      <c r="F21" s="640"/>
      <c r="G21" s="640"/>
      <c r="H21" s="640"/>
      <c r="I21" s="640"/>
      <c r="J21" s="640"/>
      <c r="K21" s="640"/>
      <c r="L21" s="640"/>
      <c r="M21" s="640"/>
      <c r="N21" s="640"/>
      <c r="O21" s="640"/>
      <c r="P21" s="640"/>
      <c r="Q21" s="641"/>
      <c r="R21" s="642">
        <v>348</v>
      </c>
      <c r="S21" s="643"/>
      <c r="T21" s="643"/>
      <c r="U21" s="643"/>
      <c r="V21" s="643"/>
      <c r="W21" s="643"/>
      <c r="X21" s="643"/>
      <c r="Y21" s="644"/>
      <c r="Z21" s="675">
        <v>0</v>
      </c>
      <c r="AA21" s="675"/>
      <c r="AB21" s="675"/>
      <c r="AC21" s="675"/>
      <c r="AD21" s="676">
        <v>348</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v>3384</v>
      </c>
      <c r="BH21" s="643"/>
      <c r="BI21" s="643"/>
      <c r="BJ21" s="643"/>
      <c r="BK21" s="643"/>
      <c r="BL21" s="643"/>
      <c r="BM21" s="643"/>
      <c r="BN21" s="644"/>
      <c r="BO21" s="675">
        <v>0.4</v>
      </c>
      <c r="BP21" s="675"/>
      <c r="BQ21" s="675"/>
      <c r="BR21" s="675"/>
      <c r="BS21" s="648" t="s">
        <v>128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3099229</v>
      </c>
      <c r="S22" s="643"/>
      <c r="T22" s="643"/>
      <c r="U22" s="643"/>
      <c r="V22" s="643"/>
      <c r="W22" s="643"/>
      <c r="X22" s="643"/>
      <c r="Y22" s="644"/>
      <c r="Z22" s="675">
        <v>28.4</v>
      </c>
      <c r="AA22" s="675"/>
      <c r="AB22" s="675"/>
      <c r="AC22" s="675"/>
      <c r="AD22" s="676">
        <v>2796031</v>
      </c>
      <c r="AE22" s="676"/>
      <c r="AF22" s="676"/>
      <c r="AG22" s="676"/>
      <c r="AH22" s="676"/>
      <c r="AI22" s="676"/>
      <c r="AJ22" s="676"/>
      <c r="AK22" s="676"/>
      <c r="AL22" s="645">
        <v>71.2</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173</v>
      </c>
      <c r="BH22" s="643"/>
      <c r="BI22" s="643"/>
      <c r="BJ22" s="643"/>
      <c r="BK22" s="643"/>
      <c r="BL22" s="643"/>
      <c r="BM22" s="643"/>
      <c r="BN22" s="644"/>
      <c r="BO22" s="675" t="s">
        <v>128</v>
      </c>
      <c r="BP22" s="675"/>
      <c r="BQ22" s="675"/>
      <c r="BR22" s="675"/>
      <c r="BS22" s="648" t="s">
        <v>240</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2796031</v>
      </c>
      <c r="S23" s="643"/>
      <c r="T23" s="643"/>
      <c r="U23" s="643"/>
      <c r="V23" s="643"/>
      <c r="W23" s="643"/>
      <c r="X23" s="643"/>
      <c r="Y23" s="644"/>
      <c r="Z23" s="675">
        <v>25.6</v>
      </c>
      <c r="AA23" s="675"/>
      <c r="AB23" s="675"/>
      <c r="AC23" s="675"/>
      <c r="AD23" s="676">
        <v>2796031</v>
      </c>
      <c r="AE23" s="676"/>
      <c r="AF23" s="676"/>
      <c r="AG23" s="676"/>
      <c r="AH23" s="676"/>
      <c r="AI23" s="676"/>
      <c r="AJ23" s="676"/>
      <c r="AK23" s="676"/>
      <c r="AL23" s="645">
        <v>71.2</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240</v>
      </c>
      <c r="BP23" s="675"/>
      <c r="BQ23" s="675"/>
      <c r="BR23" s="675"/>
      <c r="BS23" s="648" t="s">
        <v>240</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303198</v>
      </c>
      <c r="S24" s="643"/>
      <c r="T24" s="643"/>
      <c r="U24" s="643"/>
      <c r="V24" s="643"/>
      <c r="W24" s="643"/>
      <c r="X24" s="643"/>
      <c r="Y24" s="644"/>
      <c r="Z24" s="675">
        <v>2.8</v>
      </c>
      <c r="AA24" s="675"/>
      <c r="AB24" s="675"/>
      <c r="AC24" s="675"/>
      <c r="AD24" s="676" t="s">
        <v>240</v>
      </c>
      <c r="AE24" s="676"/>
      <c r="AF24" s="676"/>
      <c r="AG24" s="676"/>
      <c r="AH24" s="676"/>
      <c r="AI24" s="676"/>
      <c r="AJ24" s="676"/>
      <c r="AK24" s="676"/>
      <c r="AL24" s="645" t="s">
        <v>240</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240</v>
      </c>
      <c r="BH24" s="643"/>
      <c r="BI24" s="643"/>
      <c r="BJ24" s="643"/>
      <c r="BK24" s="643"/>
      <c r="BL24" s="643"/>
      <c r="BM24" s="643"/>
      <c r="BN24" s="644"/>
      <c r="BO24" s="675" t="s">
        <v>240</v>
      </c>
      <c r="BP24" s="675"/>
      <c r="BQ24" s="675"/>
      <c r="BR24" s="675"/>
      <c r="BS24" s="648" t="s">
        <v>128</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2638036</v>
      </c>
      <c r="CS24" s="698"/>
      <c r="CT24" s="698"/>
      <c r="CU24" s="698"/>
      <c r="CV24" s="698"/>
      <c r="CW24" s="698"/>
      <c r="CX24" s="698"/>
      <c r="CY24" s="741"/>
      <c r="CZ24" s="742">
        <v>25.5</v>
      </c>
      <c r="DA24" s="715"/>
      <c r="DB24" s="715"/>
      <c r="DC24" s="745"/>
      <c r="DD24" s="740">
        <v>2192566</v>
      </c>
      <c r="DE24" s="698"/>
      <c r="DF24" s="698"/>
      <c r="DG24" s="698"/>
      <c r="DH24" s="698"/>
      <c r="DI24" s="698"/>
      <c r="DJ24" s="698"/>
      <c r="DK24" s="741"/>
      <c r="DL24" s="740">
        <v>2100858</v>
      </c>
      <c r="DM24" s="698"/>
      <c r="DN24" s="698"/>
      <c r="DO24" s="698"/>
      <c r="DP24" s="698"/>
      <c r="DQ24" s="698"/>
      <c r="DR24" s="698"/>
      <c r="DS24" s="698"/>
      <c r="DT24" s="698"/>
      <c r="DU24" s="698"/>
      <c r="DV24" s="741"/>
      <c r="DW24" s="742">
        <v>52</v>
      </c>
      <c r="DX24" s="715"/>
      <c r="DY24" s="715"/>
      <c r="DZ24" s="715"/>
      <c r="EA24" s="715"/>
      <c r="EB24" s="715"/>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240</v>
      </c>
      <c r="S25" s="643"/>
      <c r="T25" s="643"/>
      <c r="U25" s="643"/>
      <c r="V25" s="643"/>
      <c r="W25" s="643"/>
      <c r="X25" s="643"/>
      <c r="Y25" s="644"/>
      <c r="Z25" s="675" t="s">
        <v>240</v>
      </c>
      <c r="AA25" s="675"/>
      <c r="AB25" s="675"/>
      <c r="AC25" s="675"/>
      <c r="AD25" s="676" t="s">
        <v>240</v>
      </c>
      <c r="AE25" s="676"/>
      <c r="AF25" s="676"/>
      <c r="AG25" s="676"/>
      <c r="AH25" s="676"/>
      <c r="AI25" s="676"/>
      <c r="AJ25" s="676"/>
      <c r="AK25" s="676"/>
      <c r="AL25" s="645" t="s">
        <v>240</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240</v>
      </c>
      <c r="BH25" s="643"/>
      <c r="BI25" s="643"/>
      <c r="BJ25" s="643"/>
      <c r="BK25" s="643"/>
      <c r="BL25" s="643"/>
      <c r="BM25" s="643"/>
      <c r="BN25" s="644"/>
      <c r="BO25" s="675" t="s">
        <v>240</v>
      </c>
      <c r="BP25" s="675"/>
      <c r="BQ25" s="675"/>
      <c r="BR25" s="675"/>
      <c r="BS25" s="648" t="s">
        <v>240</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1399920</v>
      </c>
      <c r="CS25" s="661"/>
      <c r="CT25" s="661"/>
      <c r="CU25" s="661"/>
      <c r="CV25" s="661"/>
      <c r="CW25" s="661"/>
      <c r="CX25" s="661"/>
      <c r="CY25" s="662"/>
      <c r="CZ25" s="645">
        <v>13.5</v>
      </c>
      <c r="DA25" s="663"/>
      <c r="DB25" s="663"/>
      <c r="DC25" s="664"/>
      <c r="DD25" s="648">
        <v>1234212</v>
      </c>
      <c r="DE25" s="661"/>
      <c r="DF25" s="661"/>
      <c r="DG25" s="661"/>
      <c r="DH25" s="661"/>
      <c r="DI25" s="661"/>
      <c r="DJ25" s="661"/>
      <c r="DK25" s="662"/>
      <c r="DL25" s="648">
        <v>1156854</v>
      </c>
      <c r="DM25" s="661"/>
      <c r="DN25" s="661"/>
      <c r="DO25" s="661"/>
      <c r="DP25" s="661"/>
      <c r="DQ25" s="661"/>
      <c r="DR25" s="661"/>
      <c r="DS25" s="661"/>
      <c r="DT25" s="661"/>
      <c r="DU25" s="661"/>
      <c r="DV25" s="662"/>
      <c r="DW25" s="645">
        <v>28.6</v>
      </c>
      <c r="DX25" s="663"/>
      <c r="DY25" s="663"/>
      <c r="DZ25" s="663"/>
      <c r="EA25" s="663"/>
      <c r="EB25" s="663"/>
      <c r="EC25" s="681"/>
    </row>
    <row r="26" spans="2:133" ht="11.25" customHeight="1" x14ac:dyDescent="0.15">
      <c r="B26" s="639" t="s">
        <v>291</v>
      </c>
      <c r="C26" s="640"/>
      <c r="D26" s="640"/>
      <c r="E26" s="640"/>
      <c r="F26" s="640"/>
      <c r="G26" s="640"/>
      <c r="H26" s="640"/>
      <c r="I26" s="640"/>
      <c r="J26" s="640"/>
      <c r="K26" s="640"/>
      <c r="L26" s="640"/>
      <c r="M26" s="640"/>
      <c r="N26" s="640"/>
      <c r="O26" s="640"/>
      <c r="P26" s="640"/>
      <c r="Q26" s="641"/>
      <c r="R26" s="642">
        <v>4221518</v>
      </c>
      <c r="S26" s="643"/>
      <c r="T26" s="643"/>
      <c r="U26" s="643"/>
      <c r="V26" s="643"/>
      <c r="W26" s="643"/>
      <c r="X26" s="643"/>
      <c r="Y26" s="644"/>
      <c r="Z26" s="675">
        <v>38.700000000000003</v>
      </c>
      <c r="AA26" s="675"/>
      <c r="AB26" s="675"/>
      <c r="AC26" s="675"/>
      <c r="AD26" s="676">
        <v>3918320</v>
      </c>
      <c r="AE26" s="676"/>
      <c r="AF26" s="676"/>
      <c r="AG26" s="676"/>
      <c r="AH26" s="676"/>
      <c r="AI26" s="676"/>
      <c r="AJ26" s="676"/>
      <c r="AK26" s="676"/>
      <c r="AL26" s="645">
        <v>99.8</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240</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978501</v>
      </c>
      <c r="CS26" s="643"/>
      <c r="CT26" s="643"/>
      <c r="CU26" s="643"/>
      <c r="CV26" s="643"/>
      <c r="CW26" s="643"/>
      <c r="CX26" s="643"/>
      <c r="CY26" s="644"/>
      <c r="CZ26" s="645">
        <v>9.4</v>
      </c>
      <c r="DA26" s="663"/>
      <c r="DB26" s="663"/>
      <c r="DC26" s="664"/>
      <c r="DD26" s="648">
        <v>833352</v>
      </c>
      <c r="DE26" s="643"/>
      <c r="DF26" s="643"/>
      <c r="DG26" s="643"/>
      <c r="DH26" s="643"/>
      <c r="DI26" s="643"/>
      <c r="DJ26" s="643"/>
      <c r="DK26" s="644"/>
      <c r="DL26" s="648" t="s">
        <v>128</v>
      </c>
      <c r="DM26" s="643"/>
      <c r="DN26" s="643"/>
      <c r="DO26" s="643"/>
      <c r="DP26" s="643"/>
      <c r="DQ26" s="643"/>
      <c r="DR26" s="643"/>
      <c r="DS26" s="643"/>
      <c r="DT26" s="643"/>
      <c r="DU26" s="643"/>
      <c r="DV26" s="644"/>
      <c r="DW26" s="645" t="s">
        <v>240</v>
      </c>
      <c r="DX26" s="663"/>
      <c r="DY26" s="663"/>
      <c r="DZ26" s="663"/>
      <c r="EA26" s="663"/>
      <c r="EB26" s="663"/>
      <c r="EC26" s="681"/>
    </row>
    <row r="27" spans="2:133" ht="11.25" customHeight="1" x14ac:dyDescent="0.15">
      <c r="B27" s="639" t="s">
        <v>294</v>
      </c>
      <c r="C27" s="640"/>
      <c r="D27" s="640"/>
      <c r="E27" s="640"/>
      <c r="F27" s="640"/>
      <c r="G27" s="640"/>
      <c r="H27" s="640"/>
      <c r="I27" s="640"/>
      <c r="J27" s="640"/>
      <c r="K27" s="640"/>
      <c r="L27" s="640"/>
      <c r="M27" s="640"/>
      <c r="N27" s="640"/>
      <c r="O27" s="640"/>
      <c r="P27" s="640"/>
      <c r="Q27" s="641"/>
      <c r="R27" s="642">
        <v>953</v>
      </c>
      <c r="S27" s="643"/>
      <c r="T27" s="643"/>
      <c r="U27" s="643"/>
      <c r="V27" s="643"/>
      <c r="W27" s="643"/>
      <c r="X27" s="643"/>
      <c r="Y27" s="644"/>
      <c r="Z27" s="675">
        <v>0</v>
      </c>
      <c r="AA27" s="675"/>
      <c r="AB27" s="675"/>
      <c r="AC27" s="675"/>
      <c r="AD27" s="676">
        <v>953</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847023</v>
      </c>
      <c r="BH27" s="643"/>
      <c r="BI27" s="643"/>
      <c r="BJ27" s="643"/>
      <c r="BK27" s="643"/>
      <c r="BL27" s="643"/>
      <c r="BM27" s="643"/>
      <c r="BN27" s="644"/>
      <c r="BO27" s="675">
        <v>100</v>
      </c>
      <c r="BP27" s="675"/>
      <c r="BQ27" s="675"/>
      <c r="BR27" s="675"/>
      <c r="BS27" s="648">
        <v>10048</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347165</v>
      </c>
      <c r="CS27" s="661"/>
      <c r="CT27" s="661"/>
      <c r="CU27" s="661"/>
      <c r="CV27" s="661"/>
      <c r="CW27" s="661"/>
      <c r="CX27" s="661"/>
      <c r="CY27" s="662"/>
      <c r="CZ27" s="645">
        <v>3.4</v>
      </c>
      <c r="DA27" s="663"/>
      <c r="DB27" s="663"/>
      <c r="DC27" s="664"/>
      <c r="DD27" s="648">
        <v>94835</v>
      </c>
      <c r="DE27" s="661"/>
      <c r="DF27" s="661"/>
      <c r="DG27" s="661"/>
      <c r="DH27" s="661"/>
      <c r="DI27" s="661"/>
      <c r="DJ27" s="661"/>
      <c r="DK27" s="662"/>
      <c r="DL27" s="648">
        <v>80485</v>
      </c>
      <c r="DM27" s="661"/>
      <c r="DN27" s="661"/>
      <c r="DO27" s="661"/>
      <c r="DP27" s="661"/>
      <c r="DQ27" s="661"/>
      <c r="DR27" s="661"/>
      <c r="DS27" s="661"/>
      <c r="DT27" s="661"/>
      <c r="DU27" s="661"/>
      <c r="DV27" s="662"/>
      <c r="DW27" s="645">
        <v>2</v>
      </c>
      <c r="DX27" s="663"/>
      <c r="DY27" s="663"/>
      <c r="DZ27" s="663"/>
      <c r="EA27" s="663"/>
      <c r="EB27" s="663"/>
      <c r="EC27" s="681"/>
    </row>
    <row r="28" spans="2:133" ht="11.25" customHeight="1" x14ac:dyDescent="0.15">
      <c r="B28" s="639" t="s">
        <v>297</v>
      </c>
      <c r="C28" s="640"/>
      <c r="D28" s="640"/>
      <c r="E28" s="640"/>
      <c r="F28" s="640"/>
      <c r="G28" s="640"/>
      <c r="H28" s="640"/>
      <c r="I28" s="640"/>
      <c r="J28" s="640"/>
      <c r="K28" s="640"/>
      <c r="L28" s="640"/>
      <c r="M28" s="640"/>
      <c r="N28" s="640"/>
      <c r="O28" s="640"/>
      <c r="P28" s="640"/>
      <c r="Q28" s="641"/>
      <c r="R28" s="642">
        <v>33632</v>
      </c>
      <c r="S28" s="643"/>
      <c r="T28" s="643"/>
      <c r="U28" s="643"/>
      <c r="V28" s="643"/>
      <c r="W28" s="643"/>
      <c r="X28" s="643"/>
      <c r="Y28" s="644"/>
      <c r="Z28" s="675">
        <v>0.3</v>
      </c>
      <c r="AA28" s="675"/>
      <c r="AB28" s="675"/>
      <c r="AC28" s="675"/>
      <c r="AD28" s="676" t="s">
        <v>128</v>
      </c>
      <c r="AE28" s="676"/>
      <c r="AF28" s="676"/>
      <c r="AG28" s="676"/>
      <c r="AH28" s="676"/>
      <c r="AI28" s="676"/>
      <c r="AJ28" s="676"/>
      <c r="AK28" s="676"/>
      <c r="AL28" s="645" t="s">
        <v>240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890951</v>
      </c>
      <c r="CS28" s="643"/>
      <c r="CT28" s="643"/>
      <c r="CU28" s="643"/>
      <c r="CV28" s="643"/>
      <c r="CW28" s="643"/>
      <c r="CX28" s="643"/>
      <c r="CY28" s="644"/>
      <c r="CZ28" s="645">
        <v>8.6</v>
      </c>
      <c r="DA28" s="663"/>
      <c r="DB28" s="663"/>
      <c r="DC28" s="664"/>
      <c r="DD28" s="648">
        <v>863519</v>
      </c>
      <c r="DE28" s="643"/>
      <c r="DF28" s="643"/>
      <c r="DG28" s="643"/>
      <c r="DH28" s="643"/>
      <c r="DI28" s="643"/>
      <c r="DJ28" s="643"/>
      <c r="DK28" s="644"/>
      <c r="DL28" s="648">
        <v>863519</v>
      </c>
      <c r="DM28" s="643"/>
      <c r="DN28" s="643"/>
      <c r="DO28" s="643"/>
      <c r="DP28" s="643"/>
      <c r="DQ28" s="643"/>
      <c r="DR28" s="643"/>
      <c r="DS28" s="643"/>
      <c r="DT28" s="643"/>
      <c r="DU28" s="643"/>
      <c r="DV28" s="644"/>
      <c r="DW28" s="645">
        <v>21.4</v>
      </c>
      <c r="DX28" s="663"/>
      <c r="DY28" s="663"/>
      <c r="DZ28" s="663"/>
      <c r="EA28" s="663"/>
      <c r="EB28" s="663"/>
      <c r="EC28" s="681"/>
    </row>
    <row r="29" spans="2:133" ht="11.25" customHeight="1" x14ac:dyDescent="0.15">
      <c r="B29" s="639" t="s">
        <v>299</v>
      </c>
      <c r="C29" s="640"/>
      <c r="D29" s="640"/>
      <c r="E29" s="640"/>
      <c r="F29" s="640"/>
      <c r="G29" s="640"/>
      <c r="H29" s="640"/>
      <c r="I29" s="640"/>
      <c r="J29" s="640"/>
      <c r="K29" s="640"/>
      <c r="L29" s="640"/>
      <c r="M29" s="640"/>
      <c r="N29" s="640"/>
      <c r="O29" s="640"/>
      <c r="P29" s="640"/>
      <c r="Q29" s="641"/>
      <c r="R29" s="642">
        <v>98093</v>
      </c>
      <c r="S29" s="643"/>
      <c r="T29" s="643"/>
      <c r="U29" s="643"/>
      <c r="V29" s="643"/>
      <c r="W29" s="643"/>
      <c r="X29" s="643"/>
      <c r="Y29" s="644"/>
      <c r="Z29" s="675">
        <v>0.9</v>
      </c>
      <c r="AA29" s="675"/>
      <c r="AB29" s="675"/>
      <c r="AC29" s="675"/>
      <c r="AD29" s="676">
        <v>5042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301</v>
      </c>
      <c r="CG29" s="686"/>
      <c r="CH29" s="686"/>
      <c r="CI29" s="686"/>
      <c r="CJ29" s="686"/>
      <c r="CK29" s="686"/>
      <c r="CL29" s="686"/>
      <c r="CM29" s="686"/>
      <c r="CN29" s="686"/>
      <c r="CO29" s="686"/>
      <c r="CP29" s="686"/>
      <c r="CQ29" s="687"/>
      <c r="CR29" s="642">
        <v>890934</v>
      </c>
      <c r="CS29" s="661"/>
      <c r="CT29" s="661"/>
      <c r="CU29" s="661"/>
      <c r="CV29" s="661"/>
      <c r="CW29" s="661"/>
      <c r="CX29" s="661"/>
      <c r="CY29" s="662"/>
      <c r="CZ29" s="645">
        <v>8.6</v>
      </c>
      <c r="DA29" s="663"/>
      <c r="DB29" s="663"/>
      <c r="DC29" s="664"/>
      <c r="DD29" s="648">
        <v>863502</v>
      </c>
      <c r="DE29" s="661"/>
      <c r="DF29" s="661"/>
      <c r="DG29" s="661"/>
      <c r="DH29" s="661"/>
      <c r="DI29" s="661"/>
      <c r="DJ29" s="661"/>
      <c r="DK29" s="662"/>
      <c r="DL29" s="648">
        <v>863502</v>
      </c>
      <c r="DM29" s="661"/>
      <c r="DN29" s="661"/>
      <c r="DO29" s="661"/>
      <c r="DP29" s="661"/>
      <c r="DQ29" s="661"/>
      <c r="DR29" s="661"/>
      <c r="DS29" s="661"/>
      <c r="DT29" s="661"/>
      <c r="DU29" s="661"/>
      <c r="DV29" s="662"/>
      <c r="DW29" s="645">
        <v>21.4</v>
      </c>
      <c r="DX29" s="663"/>
      <c r="DY29" s="663"/>
      <c r="DZ29" s="663"/>
      <c r="EA29" s="663"/>
      <c r="EB29" s="663"/>
      <c r="EC29" s="681"/>
    </row>
    <row r="30" spans="2:133" ht="11.25" customHeight="1" x14ac:dyDescent="0.15">
      <c r="B30" s="639" t="s">
        <v>302</v>
      </c>
      <c r="C30" s="640"/>
      <c r="D30" s="640"/>
      <c r="E30" s="640"/>
      <c r="F30" s="640"/>
      <c r="G30" s="640"/>
      <c r="H30" s="640"/>
      <c r="I30" s="640"/>
      <c r="J30" s="640"/>
      <c r="K30" s="640"/>
      <c r="L30" s="640"/>
      <c r="M30" s="640"/>
      <c r="N30" s="640"/>
      <c r="O30" s="640"/>
      <c r="P30" s="640"/>
      <c r="Q30" s="641"/>
      <c r="R30" s="642">
        <v>2846</v>
      </c>
      <c r="S30" s="643"/>
      <c r="T30" s="643"/>
      <c r="U30" s="643"/>
      <c r="V30" s="643"/>
      <c r="W30" s="643"/>
      <c r="X30" s="643"/>
      <c r="Y30" s="644"/>
      <c r="Z30" s="675">
        <v>0</v>
      </c>
      <c r="AA30" s="675"/>
      <c r="AB30" s="675"/>
      <c r="AC30" s="675"/>
      <c r="AD30" s="676" t="s">
        <v>240</v>
      </c>
      <c r="AE30" s="676"/>
      <c r="AF30" s="676"/>
      <c r="AG30" s="676"/>
      <c r="AH30" s="676"/>
      <c r="AI30" s="676"/>
      <c r="AJ30" s="676"/>
      <c r="AK30" s="676"/>
      <c r="AL30" s="645" t="s">
        <v>128</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869204</v>
      </c>
      <c r="CS30" s="643"/>
      <c r="CT30" s="643"/>
      <c r="CU30" s="643"/>
      <c r="CV30" s="643"/>
      <c r="CW30" s="643"/>
      <c r="CX30" s="643"/>
      <c r="CY30" s="644"/>
      <c r="CZ30" s="645">
        <v>8.4</v>
      </c>
      <c r="DA30" s="663"/>
      <c r="DB30" s="663"/>
      <c r="DC30" s="664"/>
      <c r="DD30" s="648">
        <v>843331</v>
      </c>
      <c r="DE30" s="643"/>
      <c r="DF30" s="643"/>
      <c r="DG30" s="643"/>
      <c r="DH30" s="643"/>
      <c r="DI30" s="643"/>
      <c r="DJ30" s="643"/>
      <c r="DK30" s="644"/>
      <c r="DL30" s="648">
        <v>843331</v>
      </c>
      <c r="DM30" s="643"/>
      <c r="DN30" s="643"/>
      <c r="DO30" s="643"/>
      <c r="DP30" s="643"/>
      <c r="DQ30" s="643"/>
      <c r="DR30" s="643"/>
      <c r="DS30" s="643"/>
      <c r="DT30" s="643"/>
      <c r="DU30" s="643"/>
      <c r="DV30" s="644"/>
      <c r="DW30" s="645">
        <v>20.9</v>
      </c>
      <c r="DX30" s="663"/>
      <c r="DY30" s="663"/>
      <c r="DZ30" s="663"/>
      <c r="EA30" s="663"/>
      <c r="EB30" s="663"/>
      <c r="EC30" s="681"/>
    </row>
    <row r="31" spans="2:133" ht="11.25" customHeight="1" x14ac:dyDescent="0.15">
      <c r="B31" s="639" t="s">
        <v>306</v>
      </c>
      <c r="C31" s="640"/>
      <c r="D31" s="640"/>
      <c r="E31" s="640"/>
      <c r="F31" s="640"/>
      <c r="G31" s="640"/>
      <c r="H31" s="640"/>
      <c r="I31" s="640"/>
      <c r="J31" s="640"/>
      <c r="K31" s="640"/>
      <c r="L31" s="640"/>
      <c r="M31" s="640"/>
      <c r="N31" s="640"/>
      <c r="O31" s="640"/>
      <c r="P31" s="640"/>
      <c r="Q31" s="641"/>
      <c r="R31" s="642">
        <v>1136855</v>
      </c>
      <c r="S31" s="643"/>
      <c r="T31" s="643"/>
      <c r="U31" s="643"/>
      <c r="V31" s="643"/>
      <c r="W31" s="643"/>
      <c r="X31" s="643"/>
      <c r="Y31" s="644"/>
      <c r="Z31" s="675">
        <v>10.4</v>
      </c>
      <c r="AA31" s="675"/>
      <c r="AB31" s="675"/>
      <c r="AC31" s="675"/>
      <c r="AD31" s="676" t="s">
        <v>240</v>
      </c>
      <c r="AE31" s="676"/>
      <c r="AF31" s="676"/>
      <c r="AG31" s="676"/>
      <c r="AH31" s="676"/>
      <c r="AI31" s="676"/>
      <c r="AJ31" s="676"/>
      <c r="AK31" s="676"/>
      <c r="AL31" s="645" t="s">
        <v>240</v>
      </c>
      <c r="AM31" s="646"/>
      <c r="AN31" s="646"/>
      <c r="AO31" s="677"/>
      <c r="AP31" s="717" t="s">
        <v>307</v>
      </c>
      <c r="AQ31" s="718"/>
      <c r="AR31" s="718"/>
      <c r="AS31" s="718"/>
      <c r="AT31" s="723" t="s">
        <v>308</v>
      </c>
      <c r="AU31" s="231"/>
      <c r="AV31" s="231"/>
      <c r="AW31" s="231"/>
      <c r="AX31" s="710" t="s">
        <v>185</v>
      </c>
      <c r="AY31" s="711"/>
      <c r="AZ31" s="711"/>
      <c r="BA31" s="711"/>
      <c r="BB31" s="711"/>
      <c r="BC31" s="711"/>
      <c r="BD31" s="711"/>
      <c r="BE31" s="711"/>
      <c r="BF31" s="712"/>
      <c r="BG31" s="713">
        <v>99.3</v>
      </c>
      <c r="BH31" s="714"/>
      <c r="BI31" s="714"/>
      <c r="BJ31" s="714"/>
      <c r="BK31" s="714"/>
      <c r="BL31" s="714"/>
      <c r="BM31" s="715">
        <v>93.3</v>
      </c>
      <c r="BN31" s="714"/>
      <c r="BO31" s="714"/>
      <c r="BP31" s="714"/>
      <c r="BQ31" s="716"/>
      <c r="BR31" s="713">
        <v>99.2</v>
      </c>
      <c r="BS31" s="714"/>
      <c r="BT31" s="714"/>
      <c r="BU31" s="714"/>
      <c r="BV31" s="714"/>
      <c r="BW31" s="714"/>
      <c r="BX31" s="715">
        <v>93.4</v>
      </c>
      <c r="BY31" s="714"/>
      <c r="BZ31" s="714"/>
      <c r="CA31" s="714"/>
      <c r="CB31" s="716"/>
      <c r="CD31" s="733"/>
      <c r="CE31" s="734"/>
      <c r="CF31" s="689" t="s">
        <v>309</v>
      </c>
      <c r="CG31" s="686"/>
      <c r="CH31" s="686"/>
      <c r="CI31" s="686"/>
      <c r="CJ31" s="686"/>
      <c r="CK31" s="686"/>
      <c r="CL31" s="686"/>
      <c r="CM31" s="686"/>
      <c r="CN31" s="686"/>
      <c r="CO31" s="686"/>
      <c r="CP31" s="686"/>
      <c r="CQ31" s="687"/>
      <c r="CR31" s="642">
        <v>21730</v>
      </c>
      <c r="CS31" s="661"/>
      <c r="CT31" s="661"/>
      <c r="CU31" s="661"/>
      <c r="CV31" s="661"/>
      <c r="CW31" s="661"/>
      <c r="CX31" s="661"/>
      <c r="CY31" s="662"/>
      <c r="CZ31" s="645">
        <v>0.2</v>
      </c>
      <c r="DA31" s="663"/>
      <c r="DB31" s="663"/>
      <c r="DC31" s="664"/>
      <c r="DD31" s="648">
        <v>20171</v>
      </c>
      <c r="DE31" s="661"/>
      <c r="DF31" s="661"/>
      <c r="DG31" s="661"/>
      <c r="DH31" s="661"/>
      <c r="DI31" s="661"/>
      <c r="DJ31" s="661"/>
      <c r="DK31" s="662"/>
      <c r="DL31" s="648">
        <v>20171</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06" t="s">
        <v>310</v>
      </c>
      <c r="C32" s="707"/>
      <c r="D32" s="707"/>
      <c r="E32" s="707"/>
      <c r="F32" s="707"/>
      <c r="G32" s="707"/>
      <c r="H32" s="707"/>
      <c r="I32" s="707"/>
      <c r="J32" s="707"/>
      <c r="K32" s="707"/>
      <c r="L32" s="707"/>
      <c r="M32" s="707"/>
      <c r="N32" s="707"/>
      <c r="O32" s="707"/>
      <c r="P32" s="707"/>
      <c r="Q32" s="708"/>
      <c r="R32" s="642" t="s">
        <v>240</v>
      </c>
      <c r="S32" s="643"/>
      <c r="T32" s="643"/>
      <c r="U32" s="643"/>
      <c r="V32" s="643"/>
      <c r="W32" s="643"/>
      <c r="X32" s="643"/>
      <c r="Y32" s="644"/>
      <c r="Z32" s="675" t="s">
        <v>240</v>
      </c>
      <c r="AA32" s="675"/>
      <c r="AB32" s="675"/>
      <c r="AC32" s="675"/>
      <c r="AD32" s="676" t="s">
        <v>240</v>
      </c>
      <c r="AE32" s="676"/>
      <c r="AF32" s="676"/>
      <c r="AG32" s="676"/>
      <c r="AH32" s="676"/>
      <c r="AI32" s="676"/>
      <c r="AJ32" s="676"/>
      <c r="AK32" s="676"/>
      <c r="AL32" s="645" t="s">
        <v>173</v>
      </c>
      <c r="AM32" s="646"/>
      <c r="AN32" s="646"/>
      <c r="AO32" s="677"/>
      <c r="AP32" s="719"/>
      <c r="AQ32" s="720"/>
      <c r="AR32" s="720"/>
      <c r="AS32" s="720"/>
      <c r="AT32" s="724"/>
      <c r="AU32" s="230" t="s">
        <v>311</v>
      </c>
      <c r="AV32" s="230"/>
      <c r="AW32" s="230"/>
      <c r="AX32" s="639" t="s">
        <v>312</v>
      </c>
      <c r="AY32" s="640"/>
      <c r="AZ32" s="640"/>
      <c r="BA32" s="640"/>
      <c r="BB32" s="640"/>
      <c r="BC32" s="640"/>
      <c r="BD32" s="640"/>
      <c r="BE32" s="640"/>
      <c r="BF32" s="641"/>
      <c r="BG32" s="726">
        <v>99.6</v>
      </c>
      <c r="BH32" s="661"/>
      <c r="BI32" s="661"/>
      <c r="BJ32" s="661"/>
      <c r="BK32" s="661"/>
      <c r="BL32" s="661"/>
      <c r="BM32" s="646">
        <v>98.1</v>
      </c>
      <c r="BN32" s="727"/>
      <c r="BO32" s="727"/>
      <c r="BP32" s="727"/>
      <c r="BQ32" s="685"/>
      <c r="BR32" s="726">
        <v>99.5</v>
      </c>
      <c r="BS32" s="661"/>
      <c r="BT32" s="661"/>
      <c r="BU32" s="661"/>
      <c r="BV32" s="661"/>
      <c r="BW32" s="661"/>
      <c r="BX32" s="646">
        <v>97.8</v>
      </c>
      <c r="BY32" s="727"/>
      <c r="BZ32" s="727"/>
      <c r="CA32" s="727"/>
      <c r="CB32" s="685"/>
      <c r="CD32" s="735"/>
      <c r="CE32" s="736"/>
      <c r="CF32" s="689" t="s">
        <v>313</v>
      </c>
      <c r="CG32" s="686"/>
      <c r="CH32" s="686"/>
      <c r="CI32" s="686"/>
      <c r="CJ32" s="686"/>
      <c r="CK32" s="686"/>
      <c r="CL32" s="686"/>
      <c r="CM32" s="686"/>
      <c r="CN32" s="686"/>
      <c r="CO32" s="686"/>
      <c r="CP32" s="686"/>
      <c r="CQ32" s="687"/>
      <c r="CR32" s="642">
        <v>17</v>
      </c>
      <c r="CS32" s="643"/>
      <c r="CT32" s="643"/>
      <c r="CU32" s="643"/>
      <c r="CV32" s="643"/>
      <c r="CW32" s="643"/>
      <c r="CX32" s="643"/>
      <c r="CY32" s="644"/>
      <c r="CZ32" s="645">
        <v>0</v>
      </c>
      <c r="DA32" s="663"/>
      <c r="DB32" s="663"/>
      <c r="DC32" s="664"/>
      <c r="DD32" s="648">
        <v>17</v>
      </c>
      <c r="DE32" s="643"/>
      <c r="DF32" s="643"/>
      <c r="DG32" s="643"/>
      <c r="DH32" s="643"/>
      <c r="DI32" s="643"/>
      <c r="DJ32" s="643"/>
      <c r="DK32" s="644"/>
      <c r="DL32" s="648">
        <v>17</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314</v>
      </c>
      <c r="C33" s="640"/>
      <c r="D33" s="640"/>
      <c r="E33" s="640"/>
      <c r="F33" s="640"/>
      <c r="G33" s="640"/>
      <c r="H33" s="640"/>
      <c r="I33" s="640"/>
      <c r="J33" s="640"/>
      <c r="K33" s="640"/>
      <c r="L33" s="640"/>
      <c r="M33" s="640"/>
      <c r="N33" s="640"/>
      <c r="O33" s="640"/>
      <c r="P33" s="640"/>
      <c r="Q33" s="641"/>
      <c r="R33" s="642">
        <v>444565</v>
      </c>
      <c r="S33" s="643"/>
      <c r="T33" s="643"/>
      <c r="U33" s="643"/>
      <c r="V33" s="643"/>
      <c r="W33" s="643"/>
      <c r="X33" s="643"/>
      <c r="Y33" s="644"/>
      <c r="Z33" s="675">
        <v>4.0999999999999996</v>
      </c>
      <c r="AA33" s="675"/>
      <c r="AB33" s="675"/>
      <c r="AC33" s="675"/>
      <c r="AD33" s="676" t="s">
        <v>240</v>
      </c>
      <c r="AE33" s="676"/>
      <c r="AF33" s="676"/>
      <c r="AG33" s="676"/>
      <c r="AH33" s="676"/>
      <c r="AI33" s="676"/>
      <c r="AJ33" s="676"/>
      <c r="AK33" s="676"/>
      <c r="AL33" s="645" t="s">
        <v>240</v>
      </c>
      <c r="AM33" s="646"/>
      <c r="AN33" s="646"/>
      <c r="AO33" s="677"/>
      <c r="AP33" s="721"/>
      <c r="AQ33" s="722"/>
      <c r="AR33" s="722"/>
      <c r="AS33" s="722"/>
      <c r="AT33" s="725"/>
      <c r="AU33" s="232"/>
      <c r="AV33" s="232"/>
      <c r="AW33" s="232"/>
      <c r="AX33" s="623" t="s">
        <v>315</v>
      </c>
      <c r="AY33" s="624"/>
      <c r="AZ33" s="624"/>
      <c r="BA33" s="624"/>
      <c r="BB33" s="624"/>
      <c r="BC33" s="624"/>
      <c r="BD33" s="624"/>
      <c r="BE33" s="624"/>
      <c r="BF33" s="625"/>
      <c r="BG33" s="709">
        <v>98.9</v>
      </c>
      <c r="BH33" s="627"/>
      <c r="BI33" s="627"/>
      <c r="BJ33" s="627"/>
      <c r="BK33" s="627"/>
      <c r="BL33" s="627"/>
      <c r="BM33" s="669">
        <v>88.8</v>
      </c>
      <c r="BN33" s="627"/>
      <c r="BO33" s="627"/>
      <c r="BP33" s="627"/>
      <c r="BQ33" s="671"/>
      <c r="BR33" s="709">
        <v>98.9</v>
      </c>
      <c r="BS33" s="627"/>
      <c r="BT33" s="627"/>
      <c r="BU33" s="627"/>
      <c r="BV33" s="627"/>
      <c r="BW33" s="627"/>
      <c r="BX33" s="669">
        <v>89.5</v>
      </c>
      <c r="BY33" s="627"/>
      <c r="BZ33" s="627"/>
      <c r="CA33" s="627"/>
      <c r="CB33" s="671"/>
      <c r="CD33" s="689" t="s">
        <v>316</v>
      </c>
      <c r="CE33" s="686"/>
      <c r="CF33" s="686"/>
      <c r="CG33" s="686"/>
      <c r="CH33" s="686"/>
      <c r="CI33" s="686"/>
      <c r="CJ33" s="686"/>
      <c r="CK33" s="686"/>
      <c r="CL33" s="686"/>
      <c r="CM33" s="686"/>
      <c r="CN33" s="686"/>
      <c r="CO33" s="686"/>
      <c r="CP33" s="686"/>
      <c r="CQ33" s="687"/>
      <c r="CR33" s="642">
        <v>5366044</v>
      </c>
      <c r="CS33" s="661"/>
      <c r="CT33" s="661"/>
      <c r="CU33" s="661"/>
      <c r="CV33" s="661"/>
      <c r="CW33" s="661"/>
      <c r="CX33" s="661"/>
      <c r="CY33" s="662"/>
      <c r="CZ33" s="645">
        <v>51.8</v>
      </c>
      <c r="DA33" s="663"/>
      <c r="DB33" s="663"/>
      <c r="DC33" s="664"/>
      <c r="DD33" s="648">
        <v>3022558</v>
      </c>
      <c r="DE33" s="661"/>
      <c r="DF33" s="661"/>
      <c r="DG33" s="661"/>
      <c r="DH33" s="661"/>
      <c r="DI33" s="661"/>
      <c r="DJ33" s="661"/>
      <c r="DK33" s="662"/>
      <c r="DL33" s="648">
        <v>1530039</v>
      </c>
      <c r="DM33" s="661"/>
      <c r="DN33" s="661"/>
      <c r="DO33" s="661"/>
      <c r="DP33" s="661"/>
      <c r="DQ33" s="661"/>
      <c r="DR33" s="661"/>
      <c r="DS33" s="661"/>
      <c r="DT33" s="661"/>
      <c r="DU33" s="661"/>
      <c r="DV33" s="662"/>
      <c r="DW33" s="645">
        <v>37.9</v>
      </c>
      <c r="DX33" s="663"/>
      <c r="DY33" s="663"/>
      <c r="DZ33" s="663"/>
      <c r="EA33" s="663"/>
      <c r="EB33" s="663"/>
      <c r="EC33" s="681"/>
    </row>
    <row r="34" spans="2:133" ht="11.25" customHeight="1" x14ac:dyDescent="0.15">
      <c r="B34" s="639" t="s">
        <v>317</v>
      </c>
      <c r="C34" s="640"/>
      <c r="D34" s="640"/>
      <c r="E34" s="640"/>
      <c r="F34" s="640"/>
      <c r="G34" s="640"/>
      <c r="H34" s="640"/>
      <c r="I34" s="640"/>
      <c r="J34" s="640"/>
      <c r="K34" s="640"/>
      <c r="L34" s="640"/>
      <c r="M34" s="640"/>
      <c r="N34" s="640"/>
      <c r="O34" s="640"/>
      <c r="P34" s="640"/>
      <c r="Q34" s="641"/>
      <c r="R34" s="642">
        <v>91197</v>
      </c>
      <c r="S34" s="643"/>
      <c r="T34" s="643"/>
      <c r="U34" s="643"/>
      <c r="V34" s="643"/>
      <c r="W34" s="643"/>
      <c r="X34" s="643"/>
      <c r="Y34" s="644"/>
      <c r="Z34" s="675">
        <v>0.8</v>
      </c>
      <c r="AA34" s="675"/>
      <c r="AB34" s="675"/>
      <c r="AC34" s="675"/>
      <c r="AD34" s="676" t="s">
        <v>240</v>
      </c>
      <c r="AE34" s="676"/>
      <c r="AF34" s="676"/>
      <c r="AG34" s="676"/>
      <c r="AH34" s="676"/>
      <c r="AI34" s="676"/>
      <c r="AJ34" s="676"/>
      <c r="AK34" s="676"/>
      <c r="AL34" s="645" t="s">
        <v>240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2105369</v>
      </c>
      <c r="CS34" s="643"/>
      <c r="CT34" s="643"/>
      <c r="CU34" s="643"/>
      <c r="CV34" s="643"/>
      <c r="CW34" s="643"/>
      <c r="CX34" s="643"/>
      <c r="CY34" s="644"/>
      <c r="CZ34" s="645">
        <v>20.3</v>
      </c>
      <c r="DA34" s="663"/>
      <c r="DB34" s="663"/>
      <c r="DC34" s="664"/>
      <c r="DD34" s="648">
        <v>1343114</v>
      </c>
      <c r="DE34" s="643"/>
      <c r="DF34" s="643"/>
      <c r="DG34" s="643"/>
      <c r="DH34" s="643"/>
      <c r="DI34" s="643"/>
      <c r="DJ34" s="643"/>
      <c r="DK34" s="644"/>
      <c r="DL34" s="648">
        <v>558758</v>
      </c>
      <c r="DM34" s="643"/>
      <c r="DN34" s="643"/>
      <c r="DO34" s="643"/>
      <c r="DP34" s="643"/>
      <c r="DQ34" s="643"/>
      <c r="DR34" s="643"/>
      <c r="DS34" s="643"/>
      <c r="DT34" s="643"/>
      <c r="DU34" s="643"/>
      <c r="DV34" s="644"/>
      <c r="DW34" s="645">
        <v>13.8</v>
      </c>
      <c r="DX34" s="663"/>
      <c r="DY34" s="663"/>
      <c r="DZ34" s="663"/>
      <c r="EA34" s="663"/>
      <c r="EB34" s="663"/>
      <c r="EC34" s="681"/>
    </row>
    <row r="35" spans="2:133" ht="11.25" customHeight="1" x14ac:dyDescent="0.15">
      <c r="B35" s="639" t="s">
        <v>319</v>
      </c>
      <c r="C35" s="640"/>
      <c r="D35" s="640"/>
      <c r="E35" s="640"/>
      <c r="F35" s="640"/>
      <c r="G35" s="640"/>
      <c r="H35" s="640"/>
      <c r="I35" s="640"/>
      <c r="J35" s="640"/>
      <c r="K35" s="640"/>
      <c r="L35" s="640"/>
      <c r="M35" s="640"/>
      <c r="N35" s="640"/>
      <c r="O35" s="640"/>
      <c r="P35" s="640"/>
      <c r="Q35" s="641"/>
      <c r="R35" s="642">
        <v>1773207</v>
      </c>
      <c r="S35" s="643"/>
      <c r="T35" s="643"/>
      <c r="U35" s="643"/>
      <c r="V35" s="643"/>
      <c r="W35" s="643"/>
      <c r="X35" s="643"/>
      <c r="Y35" s="644"/>
      <c r="Z35" s="675">
        <v>16.3</v>
      </c>
      <c r="AA35" s="675"/>
      <c r="AB35" s="675"/>
      <c r="AC35" s="675"/>
      <c r="AD35" s="676" t="s">
        <v>240</v>
      </c>
      <c r="AE35" s="676"/>
      <c r="AF35" s="676"/>
      <c r="AG35" s="676"/>
      <c r="AH35" s="676"/>
      <c r="AI35" s="676"/>
      <c r="AJ35" s="676"/>
      <c r="AK35" s="676"/>
      <c r="AL35" s="645" t="s">
        <v>128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192479</v>
      </c>
      <c r="CS35" s="661"/>
      <c r="CT35" s="661"/>
      <c r="CU35" s="661"/>
      <c r="CV35" s="661"/>
      <c r="CW35" s="661"/>
      <c r="CX35" s="661"/>
      <c r="CY35" s="662"/>
      <c r="CZ35" s="645">
        <v>1.9</v>
      </c>
      <c r="DA35" s="663"/>
      <c r="DB35" s="663"/>
      <c r="DC35" s="664"/>
      <c r="DD35" s="648">
        <v>162717</v>
      </c>
      <c r="DE35" s="661"/>
      <c r="DF35" s="661"/>
      <c r="DG35" s="661"/>
      <c r="DH35" s="661"/>
      <c r="DI35" s="661"/>
      <c r="DJ35" s="661"/>
      <c r="DK35" s="662"/>
      <c r="DL35" s="648">
        <v>153767</v>
      </c>
      <c r="DM35" s="661"/>
      <c r="DN35" s="661"/>
      <c r="DO35" s="661"/>
      <c r="DP35" s="661"/>
      <c r="DQ35" s="661"/>
      <c r="DR35" s="661"/>
      <c r="DS35" s="661"/>
      <c r="DT35" s="661"/>
      <c r="DU35" s="661"/>
      <c r="DV35" s="662"/>
      <c r="DW35" s="645">
        <v>3.8</v>
      </c>
      <c r="DX35" s="663"/>
      <c r="DY35" s="663"/>
      <c r="DZ35" s="663"/>
      <c r="EA35" s="663"/>
      <c r="EB35" s="663"/>
      <c r="EC35" s="681"/>
    </row>
    <row r="36" spans="2:133" ht="11.25" customHeight="1" x14ac:dyDescent="0.15">
      <c r="B36" s="639" t="s">
        <v>323</v>
      </c>
      <c r="C36" s="640"/>
      <c r="D36" s="640"/>
      <c r="E36" s="640"/>
      <c r="F36" s="640"/>
      <c r="G36" s="640"/>
      <c r="H36" s="640"/>
      <c r="I36" s="640"/>
      <c r="J36" s="640"/>
      <c r="K36" s="640"/>
      <c r="L36" s="640"/>
      <c r="M36" s="640"/>
      <c r="N36" s="640"/>
      <c r="O36" s="640"/>
      <c r="P36" s="640"/>
      <c r="Q36" s="641"/>
      <c r="R36" s="642">
        <v>735932</v>
      </c>
      <c r="S36" s="643"/>
      <c r="T36" s="643"/>
      <c r="U36" s="643"/>
      <c r="V36" s="643"/>
      <c r="W36" s="643"/>
      <c r="X36" s="643"/>
      <c r="Y36" s="644"/>
      <c r="Z36" s="675">
        <v>6.7</v>
      </c>
      <c r="AA36" s="675"/>
      <c r="AB36" s="675"/>
      <c r="AC36" s="675"/>
      <c r="AD36" s="676" t="s">
        <v>173</v>
      </c>
      <c r="AE36" s="676"/>
      <c r="AF36" s="676"/>
      <c r="AG36" s="676"/>
      <c r="AH36" s="676"/>
      <c r="AI36" s="676"/>
      <c r="AJ36" s="676"/>
      <c r="AK36" s="676"/>
      <c r="AL36" s="645" t="s">
        <v>128</v>
      </c>
      <c r="AM36" s="646"/>
      <c r="AN36" s="646"/>
      <c r="AO36" s="677"/>
      <c r="AP36" s="235"/>
      <c r="AQ36" s="694" t="s">
        <v>324</v>
      </c>
      <c r="AR36" s="695"/>
      <c r="AS36" s="695"/>
      <c r="AT36" s="695"/>
      <c r="AU36" s="695"/>
      <c r="AV36" s="695"/>
      <c r="AW36" s="695"/>
      <c r="AX36" s="695"/>
      <c r="AY36" s="696"/>
      <c r="AZ36" s="697">
        <v>468141</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14590</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1736725</v>
      </c>
      <c r="CS36" s="643"/>
      <c r="CT36" s="643"/>
      <c r="CU36" s="643"/>
      <c r="CV36" s="643"/>
      <c r="CW36" s="643"/>
      <c r="CX36" s="643"/>
      <c r="CY36" s="644"/>
      <c r="CZ36" s="645">
        <v>16.8</v>
      </c>
      <c r="DA36" s="663"/>
      <c r="DB36" s="663"/>
      <c r="DC36" s="664"/>
      <c r="DD36" s="648">
        <v>833234</v>
      </c>
      <c r="DE36" s="643"/>
      <c r="DF36" s="643"/>
      <c r="DG36" s="643"/>
      <c r="DH36" s="643"/>
      <c r="DI36" s="643"/>
      <c r="DJ36" s="643"/>
      <c r="DK36" s="644"/>
      <c r="DL36" s="648">
        <v>433992</v>
      </c>
      <c r="DM36" s="643"/>
      <c r="DN36" s="643"/>
      <c r="DO36" s="643"/>
      <c r="DP36" s="643"/>
      <c r="DQ36" s="643"/>
      <c r="DR36" s="643"/>
      <c r="DS36" s="643"/>
      <c r="DT36" s="643"/>
      <c r="DU36" s="643"/>
      <c r="DV36" s="644"/>
      <c r="DW36" s="645">
        <v>10.7</v>
      </c>
      <c r="DX36" s="663"/>
      <c r="DY36" s="663"/>
      <c r="DZ36" s="663"/>
      <c r="EA36" s="663"/>
      <c r="EB36" s="663"/>
      <c r="EC36" s="681"/>
    </row>
    <row r="37" spans="2:133" ht="11.25" customHeight="1" x14ac:dyDescent="0.15">
      <c r="B37" s="639" t="s">
        <v>327</v>
      </c>
      <c r="C37" s="640"/>
      <c r="D37" s="640"/>
      <c r="E37" s="640"/>
      <c r="F37" s="640"/>
      <c r="G37" s="640"/>
      <c r="H37" s="640"/>
      <c r="I37" s="640"/>
      <c r="J37" s="640"/>
      <c r="K37" s="640"/>
      <c r="L37" s="640"/>
      <c r="M37" s="640"/>
      <c r="N37" s="640"/>
      <c r="O37" s="640"/>
      <c r="P37" s="640"/>
      <c r="Q37" s="641"/>
      <c r="R37" s="642">
        <v>135429</v>
      </c>
      <c r="S37" s="643"/>
      <c r="T37" s="643"/>
      <c r="U37" s="643"/>
      <c r="V37" s="643"/>
      <c r="W37" s="643"/>
      <c r="X37" s="643"/>
      <c r="Y37" s="644"/>
      <c r="Z37" s="675">
        <v>1.2</v>
      </c>
      <c r="AA37" s="675"/>
      <c r="AB37" s="675"/>
      <c r="AC37" s="675"/>
      <c r="AD37" s="676" t="s">
        <v>240</v>
      </c>
      <c r="AE37" s="676"/>
      <c r="AF37" s="676"/>
      <c r="AG37" s="676"/>
      <c r="AH37" s="676"/>
      <c r="AI37" s="676"/>
      <c r="AJ37" s="676"/>
      <c r="AK37" s="676"/>
      <c r="AL37" s="645" t="s">
        <v>240</v>
      </c>
      <c r="AM37" s="646"/>
      <c r="AN37" s="646"/>
      <c r="AO37" s="677"/>
      <c r="AQ37" s="682" t="s">
        <v>328</v>
      </c>
      <c r="AR37" s="683"/>
      <c r="AS37" s="683"/>
      <c r="AT37" s="683"/>
      <c r="AU37" s="683"/>
      <c r="AV37" s="683"/>
      <c r="AW37" s="683"/>
      <c r="AX37" s="683"/>
      <c r="AY37" s="684"/>
      <c r="AZ37" s="642">
        <v>146204</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14054</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290978</v>
      </c>
      <c r="CS37" s="661"/>
      <c r="CT37" s="661"/>
      <c r="CU37" s="661"/>
      <c r="CV37" s="661"/>
      <c r="CW37" s="661"/>
      <c r="CX37" s="661"/>
      <c r="CY37" s="662"/>
      <c r="CZ37" s="645">
        <v>2.8</v>
      </c>
      <c r="DA37" s="663"/>
      <c r="DB37" s="663"/>
      <c r="DC37" s="664"/>
      <c r="DD37" s="648">
        <v>272935</v>
      </c>
      <c r="DE37" s="661"/>
      <c r="DF37" s="661"/>
      <c r="DG37" s="661"/>
      <c r="DH37" s="661"/>
      <c r="DI37" s="661"/>
      <c r="DJ37" s="661"/>
      <c r="DK37" s="662"/>
      <c r="DL37" s="648">
        <v>254009</v>
      </c>
      <c r="DM37" s="661"/>
      <c r="DN37" s="661"/>
      <c r="DO37" s="661"/>
      <c r="DP37" s="661"/>
      <c r="DQ37" s="661"/>
      <c r="DR37" s="661"/>
      <c r="DS37" s="661"/>
      <c r="DT37" s="661"/>
      <c r="DU37" s="661"/>
      <c r="DV37" s="662"/>
      <c r="DW37" s="645">
        <v>6.3</v>
      </c>
      <c r="DX37" s="663"/>
      <c r="DY37" s="663"/>
      <c r="DZ37" s="663"/>
      <c r="EA37" s="663"/>
      <c r="EB37" s="663"/>
      <c r="EC37" s="681"/>
    </row>
    <row r="38" spans="2:133" ht="11.25" customHeight="1" x14ac:dyDescent="0.15">
      <c r="B38" s="639" t="s">
        <v>331</v>
      </c>
      <c r="C38" s="640"/>
      <c r="D38" s="640"/>
      <c r="E38" s="640"/>
      <c r="F38" s="640"/>
      <c r="G38" s="640"/>
      <c r="H38" s="640"/>
      <c r="I38" s="640"/>
      <c r="J38" s="640"/>
      <c r="K38" s="640"/>
      <c r="L38" s="640"/>
      <c r="M38" s="640"/>
      <c r="N38" s="640"/>
      <c r="O38" s="640"/>
      <c r="P38" s="640"/>
      <c r="Q38" s="641"/>
      <c r="R38" s="642">
        <v>414522</v>
      </c>
      <c r="S38" s="643"/>
      <c r="T38" s="643"/>
      <c r="U38" s="643"/>
      <c r="V38" s="643"/>
      <c r="W38" s="643"/>
      <c r="X38" s="643"/>
      <c r="Y38" s="644"/>
      <c r="Z38" s="675">
        <v>3.8</v>
      </c>
      <c r="AA38" s="675"/>
      <c r="AB38" s="675"/>
      <c r="AC38" s="675"/>
      <c r="AD38" s="676">
        <v>7</v>
      </c>
      <c r="AE38" s="676"/>
      <c r="AF38" s="676"/>
      <c r="AG38" s="676"/>
      <c r="AH38" s="676"/>
      <c r="AI38" s="676"/>
      <c r="AJ38" s="676"/>
      <c r="AK38" s="676"/>
      <c r="AL38" s="645">
        <v>0</v>
      </c>
      <c r="AM38" s="646"/>
      <c r="AN38" s="646"/>
      <c r="AO38" s="677"/>
      <c r="AQ38" s="682" t="s">
        <v>332</v>
      </c>
      <c r="AR38" s="683"/>
      <c r="AS38" s="683"/>
      <c r="AT38" s="683"/>
      <c r="AU38" s="683"/>
      <c r="AV38" s="683"/>
      <c r="AW38" s="683"/>
      <c r="AX38" s="683"/>
      <c r="AY38" s="684"/>
      <c r="AZ38" s="642">
        <v>37759</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741</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468141</v>
      </c>
      <c r="CS38" s="643"/>
      <c r="CT38" s="643"/>
      <c r="CU38" s="643"/>
      <c r="CV38" s="643"/>
      <c r="CW38" s="643"/>
      <c r="CX38" s="643"/>
      <c r="CY38" s="644"/>
      <c r="CZ38" s="645">
        <v>4.5</v>
      </c>
      <c r="DA38" s="663"/>
      <c r="DB38" s="663"/>
      <c r="DC38" s="664"/>
      <c r="DD38" s="648">
        <v>421281</v>
      </c>
      <c r="DE38" s="643"/>
      <c r="DF38" s="643"/>
      <c r="DG38" s="643"/>
      <c r="DH38" s="643"/>
      <c r="DI38" s="643"/>
      <c r="DJ38" s="643"/>
      <c r="DK38" s="644"/>
      <c r="DL38" s="648">
        <v>383522</v>
      </c>
      <c r="DM38" s="643"/>
      <c r="DN38" s="643"/>
      <c r="DO38" s="643"/>
      <c r="DP38" s="643"/>
      <c r="DQ38" s="643"/>
      <c r="DR38" s="643"/>
      <c r="DS38" s="643"/>
      <c r="DT38" s="643"/>
      <c r="DU38" s="643"/>
      <c r="DV38" s="644"/>
      <c r="DW38" s="645">
        <v>9.5</v>
      </c>
      <c r="DX38" s="663"/>
      <c r="DY38" s="663"/>
      <c r="DZ38" s="663"/>
      <c r="EA38" s="663"/>
      <c r="EB38" s="663"/>
      <c r="EC38" s="681"/>
    </row>
    <row r="39" spans="2:133" ht="11.25" customHeight="1" x14ac:dyDescent="0.15">
      <c r="B39" s="639" t="s">
        <v>335</v>
      </c>
      <c r="C39" s="640"/>
      <c r="D39" s="640"/>
      <c r="E39" s="640"/>
      <c r="F39" s="640"/>
      <c r="G39" s="640"/>
      <c r="H39" s="640"/>
      <c r="I39" s="640"/>
      <c r="J39" s="640"/>
      <c r="K39" s="640"/>
      <c r="L39" s="640"/>
      <c r="M39" s="640"/>
      <c r="N39" s="640"/>
      <c r="O39" s="640"/>
      <c r="P39" s="640"/>
      <c r="Q39" s="641"/>
      <c r="R39" s="642">
        <v>1815735</v>
      </c>
      <c r="S39" s="643"/>
      <c r="T39" s="643"/>
      <c r="U39" s="643"/>
      <c r="V39" s="643"/>
      <c r="W39" s="643"/>
      <c r="X39" s="643"/>
      <c r="Y39" s="644"/>
      <c r="Z39" s="675">
        <v>16.7</v>
      </c>
      <c r="AA39" s="675"/>
      <c r="AB39" s="675"/>
      <c r="AC39" s="675"/>
      <c r="AD39" s="676" t="s">
        <v>128</v>
      </c>
      <c r="AE39" s="676"/>
      <c r="AF39" s="676"/>
      <c r="AG39" s="676"/>
      <c r="AH39" s="676"/>
      <c r="AI39" s="676"/>
      <c r="AJ39" s="676"/>
      <c r="AK39" s="676"/>
      <c r="AL39" s="645" t="s">
        <v>128</v>
      </c>
      <c r="AM39" s="646"/>
      <c r="AN39" s="646"/>
      <c r="AO39" s="677"/>
      <c r="AQ39" s="682" t="s">
        <v>336</v>
      </c>
      <c r="AR39" s="683"/>
      <c r="AS39" s="683"/>
      <c r="AT39" s="683"/>
      <c r="AU39" s="683"/>
      <c r="AV39" s="683"/>
      <c r="AW39" s="683"/>
      <c r="AX39" s="683"/>
      <c r="AY39" s="684"/>
      <c r="AZ39" s="642" t="s">
        <v>128</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1360</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639384</v>
      </c>
      <c r="CS39" s="661"/>
      <c r="CT39" s="661"/>
      <c r="CU39" s="661"/>
      <c r="CV39" s="661"/>
      <c r="CW39" s="661"/>
      <c r="CX39" s="661"/>
      <c r="CY39" s="662"/>
      <c r="CZ39" s="645">
        <v>6.2</v>
      </c>
      <c r="DA39" s="663"/>
      <c r="DB39" s="663"/>
      <c r="DC39" s="664"/>
      <c r="DD39" s="648">
        <v>262212</v>
      </c>
      <c r="DE39" s="661"/>
      <c r="DF39" s="661"/>
      <c r="DG39" s="661"/>
      <c r="DH39" s="661"/>
      <c r="DI39" s="661"/>
      <c r="DJ39" s="661"/>
      <c r="DK39" s="662"/>
      <c r="DL39" s="648" t="s">
        <v>128</v>
      </c>
      <c r="DM39" s="661"/>
      <c r="DN39" s="661"/>
      <c r="DO39" s="661"/>
      <c r="DP39" s="661"/>
      <c r="DQ39" s="661"/>
      <c r="DR39" s="661"/>
      <c r="DS39" s="661"/>
      <c r="DT39" s="661"/>
      <c r="DU39" s="661"/>
      <c r="DV39" s="662"/>
      <c r="DW39" s="645" t="s">
        <v>240</v>
      </c>
      <c r="DX39" s="663"/>
      <c r="DY39" s="663"/>
      <c r="DZ39" s="663"/>
      <c r="EA39" s="663"/>
      <c r="EB39" s="663"/>
      <c r="EC39" s="681"/>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240</v>
      </c>
      <c r="S40" s="643"/>
      <c r="T40" s="643"/>
      <c r="U40" s="643"/>
      <c r="V40" s="643"/>
      <c r="W40" s="643"/>
      <c r="X40" s="643"/>
      <c r="Y40" s="644"/>
      <c r="Z40" s="675" t="s">
        <v>173</v>
      </c>
      <c r="AA40" s="675"/>
      <c r="AB40" s="675"/>
      <c r="AC40" s="675"/>
      <c r="AD40" s="676" t="s">
        <v>240</v>
      </c>
      <c r="AE40" s="676"/>
      <c r="AF40" s="676"/>
      <c r="AG40" s="676"/>
      <c r="AH40" s="676"/>
      <c r="AI40" s="676"/>
      <c r="AJ40" s="676"/>
      <c r="AK40" s="676"/>
      <c r="AL40" s="645" t="s">
        <v>240</v>
      </c>
      <c r="AM40" s="646"/>
      <c r="AN40" s="646"/>
      <c r="AO40" s="677"/>
      <c r="AQ40" s="682" t="s">
        <v>340</v>
      </c>
      <c r="AR40" s="683"/>
      <c r="AS40" s="683"/>
      <c r="AT40" s="683"/>
      <c r="AU40" s="683"/>
      <c r="AV40" s="683"/>
      <c r="AW40" s="683"/>
      <c r="AX40" s="683"/>
      <c r="AY40" s="684"/>
      <c r="AZ40" s="642" t="s">
        <v>240</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143</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v>223946</v>
      </c>
      <c r="CS40" s="643"/>
      <c r="CT40" s="643"/>
      <c r="CU40" s="643"/>
      <c r="CV40" s="643"/>
      <c r="CW40" s="643"/>
      <c r="CX40" s="643"/>
      <c r="CY40" s="644"/>
      <c r="CZ40" s="645">
        <v>2.2000000000000002</v>
      </c>
      <c r="DA40" s="663"/>
      <c r="DB40" s="663"/>
      <c r="DC40" s="664"/>
      <c r="DD40" s="648" t="s">
        <v>240</v>
      </c>
      <c r="DE40" s="643"/>
      <c r="DF40" s="643"/>
      <c r="DG40" s="643"/>
      <c r="DH40" s="643"/>
      <c r="DI40" s="643"/>
      <c r="DJ40" s="643"/>
      <c r="DK40" s="644"/>
      <c r="DL40" s="648" t="s">
        <v>240</v>
      </c>
      <c r="DM40" s="643"/>
      <c r="DN40" s="643"/>
      <c r="DO40" s="643"/>
      <c r="DP40" s="643"/>
      <c r="DQ40" s="643"/>
      <c r="DR40" s="643"/>
      <c r="DS40" s="643"/>
      <c r="DT40" s="643"/>
      <c r="DU40" s="643"/>
      <c r="DV40" s="644"/>
      <c r="DW40" s="645" t="s">
        <v>128</v>
      </c>
      <c r="DX40" s="663"/>
      <c r="DY40" s="663"/>
      <c r="DZ40" s="663"/>
      <c r="EA40" s="663"/>
      <c r="EB40" s="663"/>
      <c r="EC40" s="681"/>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2" t="s">
        <v>345</v>
      </c>
      <c r="AR41" s="683"/>
      <c r="AS41" s="683"/>
      <c r="AT41" s="683"/>
      <c r="AU41" s="683"/>
      <c r="AV41" s="683"/>
      <c r="AW41" s="683"/>
      <c r="AX41" s="683"/>
      <c r="AY41" s="684"/>
      <c r="AZ41" s="642">
        <v>67749</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v>2</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240</v>
      </c>
      <c r="CS41" s="661"/>
      <c r="CT41" s="661"/>
      <c r="CU41" s="661"/>
      <c r="CV41" s="661"/>
      <c r="CW41" s="661"/>
      <c r="CX41" s="661"/>
      <c r="CY41" s="662"/>
      <c r="CZ41" s="645" t="s">
        <v>240</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114783</v>
      </c>
      <c r="S42" s="643"/>
      <c r="T42" s="643"/>
      <c r="U42" s="643"/>
      <c r="V42" s="643"/>
      <c r="W42" s="643"/>
      <c r="X42" s="643"/>
      <c r="Y42" s="644"/>
      <c r="Z42" s="675">
        <v>1.1000000000000001</v>
      </c>
      <c r="AA42" s="675"/>
      <c r="AB42" s="675"/>
      <c r="AC42" s="675"/>
      <c r="AD42" s="676" t="s">
        <v>128</v>
      </c>
      <c r="AE42" s="676"/>
      <c r="AF42" s="676"/>
      <c r="AG42" s="676"/>
      <c r="AH42" s="676"/>
      <c r="AI42" s="676"/>
      <c r="AJ42" s="676"/>
      <c r="AK42" s="676"/>
      <c r="AL42" s="645" t="s">
        <v>128</v>
      </c>
      <c r="AM42" s="646"/>
      <c r="AN42" s="646"/>
      <c r="AO42" s="677"/>
      <c r="AQ42" s="678" t="s">
        <v>349</v>
      </c>
      <c r="AR42" s="679"/>
      <c r="AS42" s="679"/>
      <c r="AT42" s="679"/>
      <c r="AU42" s="679"/>
      <c r="AV42" s="679"/>
      <c r="AW42" s="679"/>
      <c r="AX42" s="679"/>
      <c r="AY42" s="680"/>
      <c r="AZ42" s="626">
        <v>216429</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297</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2357007</v>
      </c>
      <c r="CS42" s="643"/>
      <c r="CT42" s="643"/>
      <c r="CU42" s="643"/>
      <c r="CV42" s="643"/>
      <c r="CW42" s="643"/>
      <c r="CX42" s="643"/>
      <c r="CY42" s="644"/>
      <c r="CZ42" s="645">
        <v>22.7</v>
      </c>
      <c r="DA42" s="646"/>
      <c r="DB42" s="646"/>
      <c r="DC42" s="647"/>
      <c r="DD42" s="648">
        <v>265306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10904484</v>
      </c>
      <c r="S43" s="665"/>
      <c r="T43" s="665"/>
      <c r="U43" s="665"/>
      <c r="V43" s="665"/>
      <c r="W43" s="665"/>
      <c r="X43" s="665"/>
      <c r="Y43" s="666"/>
      <c r="Z43" s="667">
        <v>100</v>
      </c>
      <c r="AA43" s="667"/>
      <c r="AB43" s="667"/>
      <c r="AC43" s="667"/>
      <c r="AD43" s="668">
        <v>3924322</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8433</v>
      </c>
      <c r="CS43" s="661"/>
      <c r="CT43" s="661"/>
      <c r="CU43" s="661"/>
      <c r="CV43" s="661"/>
      <c r="CW43" s="661"/>
      <c r="CX43" s="661"/>
      <c r="CY43" s="662"/>
      <c r="CZ43" s="645">
        <v>0.1</v>
      </c>
      <c r="DA43" s="663"/>
      <c r="DB43" s="663"/>
      <c r="DC43" s="664"/>
      <c r="DD43" s="648">
        <v>7795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2357007</v>
      </c>
      <c r="CS44" s="643"/>
      <c r="CT44" s="643"/>
      <c r="CU44" s="643"/>
      <c r="CV44" s="643"/>
      <c r="CW44" s="643"/>
      <c r="CX44" s="643"/>
      <c r="CY44" s="644"/>
      <c r="CZ44" s="645">
        <v>22.7</v>
      </c>
      <c r="DA44" s="646"/>
      <c r="DB44" s="646"/>
      <c r="DC44" s="647"/>
      <c r="DD44" s="648">
        <v>265306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383572</v>
      </c>
      <c r="CS45" s="661"/>
      <c r="CT45" s="661"/>
      <c r="CU45" s="661"/>
      <c r="CV45" s="661"/>
      <c r="CW45" s="661"/>
      <c r="CX45" s="661"/>
      <c r="CY45" s="662"/>
      <c r="CZ45" s="645">
        <v>3.7</v>
      </c>
      <c r="DA45" s="663"/>
      <c r="DB45" s="663"/>
      <c r="DC45" s="664"/>
      <c r="DD45" s="648">
        <v>32530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1753237</v>
      </c>
      <c r="CS46" s="643"/>
      <c r="CT46" s="643"/>
      <c r="CU46" s="643"/>
      <c r="CV46" s="643"/>
      <c r="CW46" s="643"/>
      <c r="CX46" s="643"/>
      <c r="CY46" s="644"/>
      <c r="CZ46" s="645">
        <v>16.899999999999999</v>
      </c>
      <c r="DA46" s="646"/>
      <c r="DB46" s="646"/>
      <c r="DC46" s="647"/>
      <c r="DD46" s="648">
        <v>167884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t="s">
        <v>240</v>
      </c>
      <c r="CS47" s="661"/>
      <c r="CT47" s="661"/>
      <c r="CU47" s="661"/>
      <c r="CV47" s="661"/>
      <c r="CW47" s="661"/>
      <c r="CX47" s="661"/>
      <c r="CY47" s="662"/>
      <c r="CZ47" s="645" t="s">
        <v>240</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10361087</v>
      </c>
      <c r="CS49" s="627"/>
      <c r="CT49" s="627"/>
      <c r="CU49" s="627"/>
      <c r="CV49" s="627"/>
      <c r="CW49" s="627"/>
      <c r="CX49" s="627"/>
      <c r="CY49" s="628"/>
      <c r="CZ49" s="629">
        <v>100</v>
      </c>
      <c r="DA49" s="630"/>
      <c r="DB49" s="630"/>
      <c r="DC49" s="631"/>
      <c r="DD49" s="632">
        <v>5480430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yBqdBpTwrr5vvOgiXyI+rzdUVtZtNB0ArrPkv2K6fvWlN+VxVDG2OwZnfTRCWO1Yz2CkuFD7DR9yDuQCRz9ag==" saltValue="BLYjec4JRmYcxW261yyL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10904</v>
      </c>
      <c r="R7" s="1162"/>
      <c r="S7" s="1162"/>
      <c r="T7" s="1162"/>
      <c r="U7" s="1162"/>
      <c r="V7" s="1162">
        <v>10361</v>
      </c>
      <c r="W7" s="1162"/>
      <c r="X7" s="1162"/>
      <c r="Y7" s="1162"/>
      <c r="Z7" s="1162"/>
      <c r="AA7" s="1162">
        <v>543</v>
      </c>
      <c r="AB7" s="1162"/>
      <c r="AC7" s="1162"/>
      <c r="AD7" s="1162"/>
      <c r="AE7" s="1163"/>
      <c r="AF7" s="1164">
        <v>507</v>
      </c>
      <c r="AG7" s="1165"/>
      <c r="AH7" s="1165"/>
      <c r="AI7" s="1165"/>
      <c r="AJ7" s="1166"/>
      <c r="AK7" s="1148">
        <v>736</v>
      </c>
      <c r="AL7" s="1149"/>
      <c r="AM7" s="1149"/>
      <c r="AN7" s="1149"/>
      <c r="AO7" s="1149"/>
      <c r="AP7" s="1149">
        <v>10581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13</v>
      </c>
      <c r="CI7" s="1146"/>
      <c r="CJ7" s="1146"/>
      <c r="CK7" s="1146"/>
      <c r="CL7" s="1147"/>
      <c r="CM7" s="1145">
        <v>60</v>
      </c>
      <c r="CN7" s="1146"/>
      <c r="CO7" s="1146"/>
      <c r="CP7" s="1146"/>
      <c r="CQ7" s="1147"/>
      <c r="CR7" s="1145">
        <v>3</v>
      </c>
      <c r="CS7" s="1146"/>
      <c r="CT7" s="1146"/>
      <c r="CU7" s="1146"/>
      <c r="CV7" s="1147"/>
      <c r="CW7" s="1145" t="s">
        <v>579</v>
      </c>
      <c r="CX7" s="1146"/>
      <c r="CY7" s="1146"/>
      <c r="CZ7" s="1146"/>
      <c r="DA7" s="1147"/>
      <c r="DB7" s="1145" t="s">
        <v>579</v>
      </c>
      <c r="DC7" s="1146"/>
      <c r="DD7" s="1146"/>
      <c r="DE7" s="1146"/>
      <c r="DF7" s="1147"/>
      <c r="DG7" s="1145" t="s">
        <v>579</v>
      </c>
      <c r="DH7" s="1146"/>
      <c r="DI7" s="1146"/>
      <c r="DJ7" s="1146"/>
      <c r="DK7" s="1147"/>
      <c r="DL7" s="1145" t="s">
        <v>579</v>
      </c>
      <c r="DM7" s="1146"/>
      <c r="DN7" s="1146"/>
      <c r="DO7" s="1146"/>
      <c r="DP7" s="1147"/>
      <c r="DQ7" s="1145" t="s">
        <v>579</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13</v>
      </c>
      <c r="CI8" s="1047"/>
      <c r="CJ8" s="1047"/>
      <c r="CK8" s="1047"/>
      <c r="CL8" s="1048"/>
      <c r="CM8" s="1046">
        <v>144</v>
      </c>
      <c r="CN8" s="1047"/>
      <c r="CO8" s="1047"/>
      <c r="CP8" s="1047"/>
      <c r="CQ8" s="1048"/>
      <c r="CR8" s="1046">
        <v>5</v>
      </c>
      <c r="CS8" s="1047"/>
      <c r="CT8" s="1047"/>
      <c r="CU8" s="1047"/>
      <c r="CV8" s="1048"/>
      <c r="CW8" s="1046" t="s">
        <v>588</v>
      </c>
      <c r="CX8" s="1047"/>
      <c r="CY8" s="1047"/>
      <c r="CZ8" s="1047"/>
      <c r="DA8" s="1048"/>
      <c r="DB8" s="1046" t="s">
        <v>579</v>
      </c>
      <c r="DC8" s="1047"/>
      <c r="DD8" s="1047"/>
      <c r="DE8" s="1047"/>
      <c r="DF8" s="1048"/>
      <c r="DG8" s="1046" t="s">
        <v>579</v>
      </c>
      <c r="DH8" s="1047"/>
      <c r="DI8" s="1047"/>
      <c r="DJ8" s="1047"/>
      <c r="DK8" s="1048"/>
      <c r="DL8" s="1046" t="s">
        <v>579</v>
      </c>
      <c r="DM8" s="1047"/>
      <c r="DN8" s="1047"/>
      <c r="DO8" s="1047"/>
      <c r="DP8" s="1048"/>
      <c r="DQ8" s="1046" t="s">
        <v>579</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386</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5">
        <v>10904</v>
      </c>
      <c r="R23" s="1126"/>
      <c r="S23" s="1126"/>
      <c r="T23" s="1126"/>
      <c r="U23" s="1126"/>
      <c r="V23" s="1126">
        <v>10361</v>
      </c>
      <c r="W23" s="1126"/>
      <c r="X23" s="1126"/>
      <c r="Y23" s="1126"/>
      <c r="Z23" s="1126"/>
      <c r="AA23" s="1126">
        <v>543</v>
      </c>
      <c r="AB23" s="1126"/>
      <c r="AC23" s="1126"/>
      <c r="AD23" s="1126"/>
      <c r="AE23" s="1127"/>
      <c r="AF23" s="1128">
        <v>507</v>
      </c>
      <c r="AG23" s="1126"/>
      <c r="AH23" s="1126"/>
      <c r="AI23" s="1126"/>
      <c r="AJ23" s="1129"/>
      <c r="AK23" s="1130"/>
      <c r="AL23" s="1131"/>
      <c r="AM23" s="1131"/>
      <c r="AN23" s="1131"/>
      <c r="AO23" s="1131"/>
      <c r="AP23" s="1126">
        <v>10581</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399</v>
      </c>
      <c r="C28" s="1108"/>
      <c r="D28" s="1108"/>
      <c r="E28" s="1108"/>
      <c r="F28" s="1108"/>
      <c r="G28" s="1108"/>
      <c r="H28" s="1108"/>
      <c r="I28" s="1108"/>
      <c r="J28" s="1108"/>
      <c r="K28" s="1108"/>
      <c r="L28" s="1108"/>
      <c r="M28" s="1108"/>
      <c r="N28" s="1108"/>
      <c r="O28" s="1108"/>
      <c r="P28" s="1109"/>
      <c r="Q28" s="1110">
        <v>727</v>
      </c>
      <c r="R28" s="1111"/>
      <c r="S28" s="1111"/>
      <c r="T28" s="1111"/>
      <c r="U28" s="1111"/>
      <c r="V28" s="1111">
        <v>712</v>
      </c>
      <c r="W28" s="1111"/>
      <c r="X28" s="1111"/>
      <c r="Y28" s="1111"/>
      <c r="Z28" s="1111"/>
      <c r="AA28" s="1111">
        <v>15</v>
      </c>
      <c r="AB28" s="1111"/>
      <c r="AC28" s="1111"/>
      <c r="AD28" s="1111"/>
      <c r="AE28" s="1112"/>
      <c r="AF28" s="1113">
        <v>15</v>
      </c>
      <c r="AG28" s="1111"/>
      <c r="AH28" s="1111"/>
      <c r="AI28" s="1111"/>
      <c r="AJ28" s="1114"/>
      <c r="AK28" s="1115">
        <v>78</v>
      </c>
      <c r="AL28" s="1103"/>
      <c r="AM28" s="1103"/>
      <c r="AN28" s="1103"/>
      <c r="AO28" s="1103"/>
      <c r="AP28" s="1103" t="s">
        <v>578</v>
      </c>
      <c r="AQ28" s="1103"/>
      <c r="AR28" s="1103"/>
      <c r="AS28" s="1103"/>
      <c r="AT28" s="1103"/>
      <c r="AU28" s="1103" t="s">
        <v>579</v>
      </c>
      <c r="AV28" s="1103"/>
      <c r="AW28" s="1103"/>
      <c r="AX28" s="1103"/>
      <c r="AY28" s="1103"/>
      <c r="AZ28" s="1104" t="s">
        <v>579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400</v>
      </c>
      <c r="C29" s="1089"/>
      <c r="D29" s="1089"/>
      <c r="E29" s="1089"/>
      <c r="F29" s="1089"/>
      <c r="G29" s="1089"/>
      <c r="H29" s="1089"/>
      <c r="I29" s="1089"/>
      <c r="J29" s="1089"/>
      <c r="K29" s="1089"/>
      <c r="L29" s="1089"/>
      <c r="M29" s="1089"/>
      <c r="N29" s="1089"/>
      <c r="O29" s="1089"/>
      <c r="P29" s="1090"/>
      <c r="Q29" s="1100">
        <v>613</v>
      </c>
      <c r="R29" s="1101"/>
      <c r="S29" s="1101"/>
      <c r="T29" s="1101"/>
      <c r="U29" s="1101"/>
      <c r="V29" s="1101">
        <v>606</v>
      </c>
      <c r="W29" s="1101"/>
      <c r="X29" s="1101"/>
      <c r="Y29" s="1101"/>
      <c r="Z29" s="1101"/>
      <c r="AA29" s="1101">
        <v>8</v>
      </c>
      <c r="AB29" s="1101"/>
      <c r="AC29" s="1101"/>
      <c r="AD29" s="1101"/>
      <c r="AE29" s="1102"/>
      <c r="AF29" s="1094">
        <v>8</v>
      </c>
      <c r="AG29" s="1095"/>
      <c r="AH29" s="1095"/>
      <c r="AI29" s="1095"/>
      <c r="AJ29" s="1096"/>
      <c r="AK29" s="1037">
        <v>134</v>
      </c>
      <c r="AL29" s="1028"/>
      <c r="AM29" s="1028"/>
      <c r="AN29" s="1028"/>
      <c r="AO29" s="1028"/>
      <c r="AP29" s="1028" t="s">
        <v>579</v>
      </c>
      <c r="AQ29" s="1028"/>
      <c r="AR29" s="1028"/>
      <c r="AS29" s="1028"/>
      <c r="AT29" s="1028"/>
      <c r="AU29" s="1028" t="s">
        <v>579</v>
      </c>
      <c r="AV29" s="1028"/>
      <c r="AW29" s="1028"/>
      <c r="AX29" s="1028"/>
      <c r="AY29" s="1028"/>
      <c r="AZ29" s="1099" t="s">
        <v>578</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401</v>
      </c>
      <c r="C30" s="1089"/>
      <c r="D30" s="1089"/>
      <c r="E30" s="1089"/>
      <c r="F30" s="1089"/>
      <c r="G30" s="1089"/>
      <c r="H30" s="1089"/>
      <c r="I30" s="1089"/>
      <c r="J30" s="1089"/>
      <c r="K30" s="1089"/>
      <c r="L30" s="1089"/>
      <c r="M30" s="1089"/>
      <c r="N30" s="1089"/>
      <c r="O30" s="1089"/>
      <c r="P30" s="1090"/>
      <c r="Q30" s="1100">
        <v>109</v>
      </c>
      <c r="R30" s="1101"/>
      <c r="S30" s="1101"/>
      <c r="T30" s="1101"/>
      <c r="U30" s="1101"/>
      <c r="V30" s="1101">
        <v>107</v>
      </c>
      <c r="W30" s="1101"/>
      <c r="X30" s="1101"/>
      <c r="Y30" s="1101"/>
      <c r="Z30" s="1101"/>
      <c r="AA30" s="1101">
        <v>2</v>
      </c>
      <c r="AB30" s="1101"/>
      <c r="AC30" s="1101"/>
      <c r="AD30" s="1101"/>
      <c r="AE30" s="1102"/>
      <c r="AF30" s="1094">
        <v>2</v>
      </c>
      <c r="AG30" s="1095"/>
      <c r="AH30" s="1095"/>
      <c r="AI30" s="1095"/>
      <c r="AJ30" s="1096"/>
      <c r="AK30" s="1037">
        <v>44</v>
      </c>
      <c r="AL30" s="1028"/>
      <c r="AM30" s="1028"/>
      <c r="AN30" s="1028"/>
      <c r="AO30" s="1028"/>
      <c r="AP30" s="1028" t="s">
        <v>579</v>
      </c>
      <c r="AQ30" s="1028"/>
      <c r="AR30" s="1028"/>
      <c r="AS30" s="1028"/>
      <c r="AT30" s="1028"/>
      <c r="AU30" s="1028" t="s">
        <v>580</v>
      </c>
      <c r="AV30" s="1028"/>
      <c r="AW30" s="1028"/>
      <c r="AX30" s="1028"/>
      <c r="AY30" s="1028"/>
      <c r="AZ30" s="1099" t="s">
        <v>581</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402</v>
      </c>
      <c r="C31" s="1089"/>
      <c r="D31" s="1089"/>
      <c r="E31" s="1089"/>
      <c r="F31" s="1089"/>
      <c r="G31" s="1089"/>
      <c r="H31" s="1089"/>
      <c r="I31" s="1089"/>
      <c r="J31" s="1089"/>
      <c r="K31" s="1089"/>
      <c r="L31" s="1089"/>
      <c r="M31" s="1089"/>
      <c r="N31" s="1089"/>
      <c r="O31" s="1089"/>
      <c r="P31" s="1090"/>
      <c r="Q31" s="1100">
        <v>188</v>
      </c>
      <c r="R31" s="1101"/>
      <c r="S31" s="1101"/>
      <c r="T31" s="1101"/>
      <c r="U31" s="1101"/>
      <c r="V31" s="1101">
        <v>188</v>
      </c>
      <c r="W31" s="1101"/>
      <c r="X31" s="1101"/>
      <c r="Y31" s="1101"/>
      <c r="Z31" s="1101"/>
      <c r="AA31" s="1101">
        <v>0</v>
      </c>
      <c r="AB31" s="1101"/>
      <c r="AC31" s="1101"/>
      <c r="AD31" s="1101"/>
      <c r="AE31" s="1102"/>
      <c r="AF31" s="1094">
        <v>1</v>
      </c>
      <c r="AG31" s="1095"/>
      <c r="AH31" s="1095"/>
      <c r="AI31" s="1095"/>
      <c r="AJ31" s="1096"/>
      <c r="AK31" s="1037">
        <v>38</v>
      </c>
      <c r="AL31" s="1028"/>
      <c r="AM31" s="1028"/>
      <c r="AN31" s="1028"/>
      <c r="AO31" s="1028"/>
      <c r="AP31" s="1028">
        <v>139</v>
      </c>
      <c r="AQ31" s="1028"/>
      <c r="AR31" s="1028"/>
      <c r="AS31" s="1028"/>
      <c r="AT31" s="1028"/>
      <c r="AU31" s="1028" t="s">
        <v>579</v>
      </c>
      <c r="AV31" s="1028"/>
      <c r="AW31" s="1028"/>
      <c r="AX31" s="1028"/>
      <c r="AY31" s="1028"/>
      <c r="AZ31" s="1099" t="s">
        <v>582</v>
      </c>
      <c r="BA31" s="1099"/>
      <c r="BB31" s="1099"/>
      <c r="BC31" s="1099"/>
      <c r="BD31" s="1099"/>
      <c r="BE31" s="1083" t="s">
        <v>403</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404</v>
      </c>
      <c r="C32" s="1089"/>
      <c r="D32" s="1089"/>
      <c r="E32" s="1089"/>
      <c r="F32" s="1089"/>
      <c r="G32" s="1089"/>
      <c r="H32" s="1089"/>
      <c r="I32" s="1089"/>
      <c r="J32" s="1089"/>
      <c r="K32" s="1089"/>
      <c r="L32" s="1089"/>
      <c r="M32" s="1089"/>
      <c r="N32" s="1089"/>
      <c r="O32" s="1089"/>
      <c r="P32" s="1090"/>
      <c r="Q32" s="1100">
        <v>206</v>
      </c>
      <c r="R32" s="1101"/>
      <c r="S32" s="1101"/>
      <c r="T32" s="1101"/>
      <c r="U32" s="1101"/>
      <c r="V32" s="1101">
        <v>206</v>
      </c>
      <c r="W32" s="1101"/>
      <c r="X32" s="1101"/>
      <c r="Y32" s="1101"/>
      <c r="Z32" s="1101"/>
      <c r="AA32" s="1101">
        <v>0</v>
      </c>
      <c r="AB32" s="1101"/>
      <c r="AC32" s="1101"/>
      <c r="AD32" s="1101"/>
      <c r="AE32" s="1102"/>
      <c r="AF32" s="1094">
        <v>0</v>
      </c>
      <c r="AG32" s="1095"/>
      <c r="AH32" s="1095"/>
      <c r="AI32" s="1095"/>
      <c r="AJ32" s="1096"/>
      <c r="AK32" s="1037">
        <v>146</v>
      </c>
      <c r="AL32" s="1028"/>
      <c r="AM32" s="1028"/>
      <c r="AN32" s="1028"/>
      <c r="AO32" s="1028"/>
      <c r="AP32" s="1028">
        <v>876</v>
      </c>
      <c r="AQ32" s="1028"/>
      <c r="AR32" s="1028"/>
      <c r="AS32" s="1028"/>
      <c r="AT32" s="1028"/>
      <c r="AU32" s="1028">
        <v>754</v>
      </c>
      <c r="AV32" s="1028"/>
      <c r="AW32" s="1028"/>
      <c r="AX32" s="1028"/>
      <c r="AY32" s="1028"/>
      <c r="AZ32" s="1099" t="s">
        <v>579</v>
      </c>
      <c r="BA32" s="1099"/>
      <c r="BB32" s="1099"/>
      <c r="BC32" s="1099"/>
      <c r="BD32" s="1099"/>
      <c r="BE32" s="1083" t="s">
        <v>405</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406</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26</v>
      </c>
      <c r="AG63" s="1016"/>
      <c r="AH63" s="1016"/>
      <c r="AI63" s="1016"/>
      <c r="AJ63" s="1081"/>
      <c r="AK63" s="1082"/>
      <c r="AL63" s="1020"/>
      <c r="AM63" s="1020"/>
      <c r="AN63" s="1020"/>
      <c r="AO63" s="1020"/>
      <c r="AP63" s="1016">
        <v>1015</v>
      </c>
      <c r="AQ63" s="1016"/>
      <c r="AR63" s="1016"/>
      <c r="AS63" s="1016"/>
      <c r="AT63" s="1016"/>
      <c r="AU63" s="1016">
        <v>754</v>
      </c>
      <c r="AV63" s="1016"/>
      <c r="AW63" s="1016"/>
      <c r="AX63" s="1016"/>
      <c r="AY63" s="1016"/>
      <c r="AZ63" s="1076"/>
      <c r="BA63" s="1076"/>
      <c r="BB63" s="1076"/>
      <c r="BC63" s="1076"/>
      <c r="BD63" s="1076"/>
      <c r="BE63" s="1017"/>
      <c r="BF63" s="1017"/>
      <c r="BG63" s="1017"/>
      <c r="BH63" s="1017"/>
      <c r="BI63" s="1018"/>
      <c r="BJ63" s="1077" t="s">
        <v>128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409</v>
      </c>
      <c r="B66" s="1053"/>
      <c r="C66" s="1053"/>
      <c r="D66" s="1053"/>
      <c r="E66" s="1053"/>
      <c r="F66" s="1053"/>
      <c r="G66" s="1053"/>
      <c r="H66" s="1053"/>
      <c r="I66" s="1053"/>
      <c r="J66" s="1053"/>
      <c r="K66" s="1053"/>
      <c r="L66" s="1053"/>
      <c r="M66" s="1053"/>
      <c r="N66" s="1053"/>
      <c r="O66" s="1053"/>
      <c r="P66" s="1054"/>
      <c r="Q66" s="1058" t="s">
        <v>391</v>
      </c>
      <c r="R66" s="1059"/>
      <c r="S66" s="1059"/>
      <c r="T66" s="1059"/>
      <c r="U66" s="1060"/>
      <c r="V66" s="1058" t="s">
        <v>392</v>
      </c>
      <c r="W66" s="1059"/>
      <c r="X66" s="1059"/>
      <c r="Y66" s="1059"/>
      <c r="Z66" s="1060"/>
      <c r="AA66" s="1058" t="s">
        <v>410</v>
      </c>
      <c r="AB66" s="1059"/>
      <c r="AC66" s="1059"/>
      <c r="AD66" s="1059"/>
      <c r="AE66" s="1060"/>
      <c r="AF66" s="1064" t="s">
        <v>411</v>
      </c>
      <c r="AG66" s="1065"/>
      <c r="AH66" s="1065"/>
      <c r="AI66" s="1065"/>
      <c r="AJ66" s="1066"/>
      <c r="AK66" s="1058" t="s">
        <v>412</v>
      </c>
      <c r="AL66" s="1053"/>
      <c r="AM66" s="1053"/>
      <c r="AN66" s="1053"/>
      <c r="AO66" s="1054"/>
      <c r="AP66" s="1058" t="s">
        <v>413</v>
      </c>
      <c r="AQ66" s="1059"/>
      <c r="AR66" s="1059"/>
      <c r="AS66" s="1059"/>
      <c r="AT66" s="1060"/>
      <c r="AU66" s="1058" t="s">
        <v>414</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7251</v>
      </c>
      <c r="R68" s="1039"/>
      <c r="S68" s="1039"/>
      <c r="T68" s="1039"/>
      <c r="U68" s="1039"/>
      <c r="V68" s="1039">
        <v>6900</v>
      </c>
      <c r="W68" s="1039"/>
      <c r="X68" s="1039"/>
      <c r="Y68" s="1039"/>
      <c r="Z68" s="1039"/>
      <c r="AA68" s="1039">
        <v>350</v>
      </c>
      <c r="AB68" s="1039"/>
      <c r="AC68" s="1039"/>
      <c r="AD68" s="1039"/>
      <c r="AE68" s="1039"/>
      <c r="AF68" s="1039">
        <v>343</v>
      </c>
      <c r="AG68" s="1039"/>
      <c r="AH68" s="1039"/>
      <c r="AI68" s="1039"/>
      <c r="AJ68" s="1039"/>
      <c r="AK68" s="1039" t="s">
        <v>579</v>
      </c>
      <c r="AL68" s="1039"/>
      <c r="AM68" s="1039"/>
      <c r="AN68" s="1039"/>
      <c r="AO68" s="1039"/>
      <c r="AP68" s="1039">
        <v>1339</v>
      </c>
      <c r="AQ68" s="1039"/>
      <c r="AR68" s="1039"/>
      <c r="AS68" s="1039"/>
      <c r="AT68" s="1039"/>
      <c r="AU68" s="1039">
        <v>1339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3073</v>
      </c>
      <c r="R69" s="1028"/>
      <c r="S69" s="1028"/>
      <c r="T69" s="1028"/>
      <c r="U69" s="1028"/>
      <c r="V69" s="1028">
        <v>2907</v>
      </c>
      <c r="W69" s="1028"/>
      <c r="X69" s="1028"/>
      <c r="Y69" s="1028"/>
      <c r="Z69" s="1028"/>
      <c r="AA69" s="1028">
        <v>166</v>
      </c>
      <c r="AB69" s="1028"/>
      <c r="AC69" s="1028"/>
      <c r="AD69" s="1028"/>
      <c r="AE69" s="1028"/>
      <c r="AF69" s="1028">
        <v>166</v>
      </c>
      <c r="AG69" s="1028"/>
      <c r="AH69" s="1028"/>
      <c r="AI69" s="1028"/>
      <c r="AJ69" s="1028"/>
      <c r="AK69" s="1028" t="s">
        <v>579</v>
      </c>
      <c r="AL69" s="1028"/>
      <c r="AM69" s="1028"/>
      <c r="AN69" s="1028"/>
      <c r="AO69" s="1028"/>
      <c r="AP69" s="1028">
        <v>1324</v>
      </c>
      <c r="AQ69" s="1028"/>
      <c r="AR69" s="1028"/>
      <c r="AS69" s="1028"/>
      <c r="AT69" s="1028"/>
      <c r="AU69" s="1028">
        <v>1324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4">
        <v>130</v>
      </c>
      <c r="R70" s="1028"/>
      <c r="S70" s="1028"/>
      <c r="T70" s="1028"/>
      <c r="U70" s="1028"/>
      <c r="V70" s="1028">
        <v>127</v>
      </c>
      <c r="W70" s="1028"/>
      <c r="X70" s="1028"/>
      <c r="Y70" s="1028"/>
      <c r="Z70" s="1028"/>
      <c r="AA70" s="1028">
        <v>3</v>
      </c>
      <c r="AB70" s="1028"/>
      <c r="AC70" s="1028"/>
      <c r="AD70" s="1028"/>
      <c r="AE70" s="1028"/>
      <c r="AF70" s="1028">
        <v>3</v>
      </c>
      <c r="AG70" s="1028"/>
      <c r="AH70" s="1028"/>
      <c r="AI70" s="1028"/>
      <c r="AJ70" s="1028"/>
      <c r="AK70" s="1028" t="s">
        <v>579</v>
      </c>
      <c r="AL70" s="1028"/>
      <c r="AM70" s="1028"/>
      <c r="AN70" s="1028"/>
      <c r="AO70" s="1028"/>
      <c r="AP70" s="1028" t="s">
        <v>579</v>
      </c>
      <c r="AQ70" s="1028"/>
      <c r="AR70" s="1028"/>
      <c r="AS70" s="1028"/>
      <c r="AT70" s="1028"/>
      <c r="AU70" s="1028" t="s">
        <v>579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512</v>
      </c>
      <c r="AG88" s="1016"/>
      <c r="AH88" s="1016"/>
      <c r="AI88" s="1016"/>
      <c r="AJ88" s="1016"/>
      <c r="AK88" s="1020"/>
      <c r="AL88" s="1020"/>
      <c r="AM88" s="1020"/>
      <c r="AN88" s="1020"/>
      <c r="AO88" s="1020"/>
      <c r="AP88" s="1016">
        <v>2663</v>
      </c>
      <c r="AQ88" s="1016"/>
      <c r="AR88" s="1016"/>
      <c r="AS88" s="1016"/>
      <c r="AT88" s="1016"/>
      <c r="AU88" s="1016">
        <v>2663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8</v>
      </c>
      <c r="CS102" s="1008"/>
      <c r="CT102" s="1008"/>
      <c r="CU102" s="1008"/>
      <c r="CV102" s="1009"/>
      <c r="CW102" s="1007" t="s">
        <v>579</v>
      </c>
      <c r="CX102" s="1008"/>
      <c r="CY102" s="1008"/>
      <c r="CZ102" s="1008"/>
      <c r="DA102" s="1009"/>
      <c r="DB102" s="1007" t="s">
        <v>579</v>
      </c>
      <c r="DC102" s="1008"/>
      <c r="DD102" s="1008"/>
      <c r="DE102" s="1008"/>
      <c r="DF102" s="1009"/>
      <c r="DG102" s="1007" t="s">
        <v>579</v>
      </c>
      <c r="DH102" s="1008"/>
      <c r="DI102" s="1008"/>
      <c r="DJ102" s="1008"/>
      <c r="DK102" s="1009"/>
      <c r="DL102" s="1007" t="s">
        <v>579</v>
      </c>
      <c r="DM102" s="1008"/>
      <c r="DN102" s="1008"/>
      <c r="DO102" s="1008"/>
      <c r="DP102" s="1009"/>
      <c r="DQ102" s="1007" t="s">
        <v>579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303</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303</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303</v>
      </c>
      <c r="DR109" s="951"/>
      <c r="DS109" s="951"/>
      <c r="DT109" s="951"/>
      <c r="DU109" s="952"/>
      <c r="DV109" s="953" t="s">
        <v>426</v>
      </c>
      <c r="DW109" s="951"/>
      <c r="DX109" s="951"/>
      <c r="DY109" s="951"/>
      <c r="DZ109" s="982"/>
    </row>
    <row r="110" spans="1:131" s="248" customFormat="1" ht="26.25" customHeight="1" x14ac:dyDescent="0.15">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748053</v>
      </c>
      <c r="AB110" s="944"/>
      <c r="AC110" s="944"/>
      <c r="AD110" s="944"/>
      <c r="AE110" s="945"/>
      <c r="AF110" s="946">
        <v>765158</v>
      </c>
      <c r="AG110" s="944"/>
      <c r="AH110" s="944"/>
      <c r="AI110" s="944"/>
      <c r="AJ110" s="945"/>
      <c r="AK110" s="946">
        <v>890951</v>
      </c>
      <c r="AL110" s="944"/>
      <c r="AM110" s="944"/>
      <c r="AN110" s="944"/>
      <c r="AO110" s="945"/>
      <c r="AP110" s="947">
        <v>26.8</v>
      </c>
      <c r="AQ110" s="948"/>
      <c r="AR110" s="948"/>
      <c r="AS110" s="948"/>
      <c r="AT110" s="949"/>
      <c r="AU110" s="983" t="s">
        <v>73</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8318007</v>
      </c>
      <c r="BR110" s="891"/>
      <c r="BS110" s="891"/>
      <c r="BT110" s="891"/>
      <c r="BU110" s="891"/>
      <c r="BV110" s="891">
        <v>9634011</v>
      </c>
      <c r="BW110" s="891"/>
      <c r="BX110" s="891"/>
      <c r="BY110" s="891"/>
      <c r="BZ110" s="891"/>
      <c r="CA110" s="891">
        <v>10580542</v>
      </c>
      <c r="CB110" s="891"/>
      <c r="CC110" s="891"/>
      <c r="CD110" s="891"/>
      <c r="CE110" s="891"/>
      <c r="CF110" s="915">
        <v>318.10000000000002</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432</v>
      </c>
      <c r="DH110" s="891"/>
      <c r="DI110" s="891"/>
      <c r="DJ110" s="891"/>
      <c r="DK110" s="891"/>
      <c r="DL110" s="891" t="s">
        <v>432</v>
      </c>
      <c r="DM110" s="891"/>
      <c r="DN110" s="891"/>
      <c r="DO110" s="891"/>
      <c r="DP110" s="891"/>
      <c r="DQ110" s="891" t="s">
        <v>432</v>
      </c>
      <c r="DR110" s="891"/>
      <c r="DS110" s="891"/>
      <c r="DT110" s="891"/>
      <c r="DU110" s="891"/>
      <c r="DV110" s="892" t="s">
        <v>432</v>
      </c>
      <c r="DW110" s="892"/>
      <c r="DX110" s="892"/>
      <c r="DY110" s="892"/>
      <c r="DZ110" s="893"/>
    </row>
    <row r="111" spans="1:131" s="248" customFormat="1" ht="26.25" customHeight="1" x14ac:dyDescent="0.15">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432</v>
      </c>
      <c r="AB111" s="972"/>
      <c r="AC111" s="972"/>
      <c r="AD111" s="972"/>
      <c r="AE111" s="973"/>
      <c r="AF111" s="974" t="s">
        <v>128</v>
      </c>
      <c r="AG111" s="972"/>
      <c r="AH111" s="972"/>
      <c r="AI111" s="972"/>
      <c r="AJ111" s="973"/>
      <c r="AK111" s="974" t="s">
        <v>432</v>
      </c>
      <c r="AL111" s="972"/>
      <c r="AM111" s="972"/>
      <c r="AN111" s="972"/>
      <c r="AO111" s="973"/>
      <c r="AP111" s="975" t="s">
        <v>432</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t="s">
        <v>432</v>
      </c>
      <c r="BR111" s="863"/>
      <c r="BS111" s="863"/>
      <c r="BT111" s="863"/>
      <c r="BU111" s="863"/>
      <c r="BV111" s="863" t="s">
        <v>432</v>
      </c>
      <c r="BW111" s="863"/>
      <c r="BX111" s="863"/>
      <c r="BY111" s="863"/>
      <c r="BZ111" s="863"/>
      <c r="CA111" s="863" t="s">
        <v>128</v>
      </c>
      <c r="CB111" s="863"/>
      <c r="CC111" s="863"/>
      <c r="CD111" s="863"/>
      <c r="CE111" s="863"/>
      <c r="CF111" s="924" t="s">
        <v>128</v>
      </c>
      <c r="CG111" s="925"/>
      <c r="CH111" s="925"/>
      <c r="CI111" s="925"/>
      <c r="CJ111" s="925"/>
      <c r="CK111" s="980"/>
      <c r="CL111" s="867"/>
      <c r="CM111" s="870" t="s">
        <v>435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436</v>
      </c>
      <c r="DH111" s="863"/>
      <c r="DI111" s="863"/>
      <c r="DJ111" s="863"/>
      <c r="DK111" s="863"/>
      <c r="DL111" s="863" t="s">
        <v>437</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432</v>
      </c>
      <c r="AG112" s="826"/>
      <c r="AH112" s="826"/>
      <c r="AI112" s="826"/>
      <c r="AJ112" s="827"/>
      <c r="AK112" s="828" t="s">
        <v>432</v>
      </c>
      <c r="AL112" s="826"/>
      <c r="AM112" s="826"/>
      <c r="AN112" s="826"/>
      <c r="AO112" s="827"/>
      <c r="AP112" s="873" t="s">
        <v>432</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901701</v>
      </c>
      <c r="BR112" s="863"/>
      <c r="BS112" s="863"/>
      <c r="BT112" s="863"/>
      <c r="BU112" s="863"/>
      <c r="BV112" s="863">
        <v>837350</v>
      </c>
      <c r="BW112" s="863"/>
      <c r="BX112" s="863"/>
      <c r="BY112" s="863"/>
      <c r="BZ112" s="863"/>
      <c r="CA112" s="863">
        <v>754204</v>
      </c>
      <c r="CB112" s="863"/>
      <c r="CC112" s="863"/>
      <c r="CD112" s="863"/>
      <c r="CE112" s="863"/>
      <c r="CF112" s="924">
        <v>22.7</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432</v>
      </c>
      <c r="DH112" s="863"/>
      <c r="DI112" s="863"/>
      <c r="DJ112" s="863"/>
      <c r="DK112" s="863"/>
      <c r="DL112" s="863" t="s">
        <v>437</v>
      </c>
      <c r="DM112" s="863"/>
      <c r="DN112" s="863"/>
      <c r="DO112" s="863"/>
      <c r="DP112" s="863"/>
      <c r="DQ112" s="863" t="s">
        <v>128</v>
      </c>
      <c r="DR112" s="863"/>
      <c r="DS112" s="863"/>
      <c r="DT112" s="863"/>
      <c r="DU112" s="863"/>
      <c r="DV112" s="840" t="s">
        <v>432</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103883</v>
      </c>
      <c r="AB113" s="972"/>
      <c r="AC113" s="972"/>
      <c r="AD113" s="972"/>
      <c r="AE113" s="973"/>
      <c r="AF113" s="974">
        <v>102047</v>
      </c>
      <c r="AG113" s="972"/>
      <c r="AH113" s="972"/>
      <c r="AI113" s="972"/>
      <c r="AJ113" s="973"/>
      <c r="AK113" s="974">
        <v>100140</v>
      </c>
      <c r="AL113" s="972"/>
      <c r="AM113" s="972"/>
      <c r="AN113" s="972"/>
      <c r="AO113" s="973"/>
      <c r="AP113" s="975">
        <v>3</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1568</v>
      </c>
      <c r="BR113" s="863"/>
      <c r="BS113" s="863"/>
      <c r="BT113" s="863"/>
      <c r="BU113" s="863"/>
      <c r="BV113" s="863">
        <v>29053</v>
      </c>
      <c r="BW113" s="863"/>
      <c r="BX113" s="863"/>
      <c r="BY113" s="863"/>
      <c r="BZ113" s="863"/>
      <c r="CA113" s="863">
        <v>24877</v>
      </c>
      <c r="CB113" s="863"/>
      <c r="CC113" s="863"/>
      <c r="CD113" s="863"/>
      <c r="CE113" s="863"/>
      <c r="CF113" s="924">
        <v>0.7</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432</v>
      </c>
      <c r="DM113" s="826"/>
      <c r="DN113" s="826"/>
      <c r="DO113" s="826"/>
      <c r="DP113" s="827"/>
      <c r="DQ113" s="828" t="s">
        <v>432</v>
      </c>
      <c r="DR113" s="826"/>
      <c r="DS113" s="826"/>
      <c r="DT113" s="826"/>
      <c r="DU113" s="827"/>
      <c r="DV113" s="873" t="s">
        <v>432</v>
      </c>
      <c r="DW113" s="874"/>
      <c r="DX113" s="874"/>
      <c r="DY113" s="874"/>
      <c r="DZ113" s="875"/>
    </row>
    <row r="114" spans="1:130" s="248" customFormat="1" ht="26.25" customHeight="1" x14ac:dyDescent="0.15">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432</v>
      </c>
      <c r="AB114" s="826"/>
      <c r="AC114" s="826"/>
      <c r="AD114" s="826"/>
      <c r="AE114" s="827"/>
      <c r="AF114" s="828" t="s">
        <v>432</v>
      </c>
      <c r="AG114" s="826"/>
      <c r="AH114" s="826"/>
      <c r="AI114" s="826"/>
      <c r="AJ114" s="827"/>
      <c r="AK114" s="828">
        <v>2807</v>
      </c>
      <c r="AL114" s="826"/>
      <c r="AM114" s="826"/>
      <c r="AN114" s="826"/>
      <c r="AO114" s="827"/>
      <c r="AP114" s="873">
        <v>0.1</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695709</v>
      </c>
      <c r="BR114" s="863"/>
      <c r="BS114" s="863"/>
      <c r="BT114" s="863"/>
      <c r="BU114" s="863"/>
      <c r="BV114" s="863">
        <v>773892</v>
      </c>
      <c r="BW114" s="863"/>
      <c r="BX114" s="863"/>
      <c r="BY114" s="863"/>
      <c r="BZ114" s="863"/>
      <c r="CA114" s="863">
        <v>800957</v>
      </c>
      <c r="CB114" s="863"/>
      <c r="CC114" s="863"/>
      <c r="CD114" s="863"/>
      <c r="CE114" s="863"/>
      <c r="CF114" s="924">
        <v>24.1</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432</v>
      </c>
      <c r="DH114" s="826"/>
      <c r="DI114" s="826"/>
      <c r="DJ114" s="826"/>
      <c r="DK114" s="827"/>
      <c r="DL114" s="828" t="s">
        <v>128</v>
      </c>
      <c r="DM114" s="826"/>
      <c r="DN114" s="826"/>
      <c r="DO114" s="826"/>
      <c r="DP114" s="827"/>
      <c r="DQ114" s="828" t="s">
        <v>432</v>
      </c>
      <c r="DR114" s="826"/>
      <c r="DS114" s="826"/>
      <c r="DT114" s="826"/>
      <c r="DU114" s="827"/>
      <c r="DV114" s="873" t="s">
        <v>128</v>
      </c>
      <c r="DW114" s="874"/>
      <c r="DX114" s="874"/>
      <c r="DY114" s="874"/>
      <c r="DZ114" s="875"/>
    </row>
    <row r="115" spans="1:130" s="248" customFormat="1" ht="26.25" customHeight="1" x14ac:dyDescent="0.15">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4087</v>
      </c>
      <c r="AB115" s="972"/>
      <c r="AC115" s="972"/>
      <c r="AD115" s="972"/>
      <c r="AE115" s="973"/>
      <c r="AF115" s="974">
        <v>3532</v>
      </c>
      <c r="AG115" s="972"/>
      <c r="AH115" s="972"/>
      <c r="AI115" s="972"/>
      <c r="AJ115" s="973"/>
      <c r="AK115" s="974">
        <v>2973</v>
      </c>
      <c r="AL115" s="972"/>
      <c r="AM115" s="972"/>
      <c r="AN115" s="972"/>
      <c r="AO115" s="973"/>
      <c r="AP115" s="975">
        <v>0.1</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432</v>
      </c>
      <c r="BR115" s="863"/>
      <c r="BS115" s="863"/>
      <c r="BT115" s="863"/>
      <c r="BU115" s="863"/>
      <c r="BV115" s="863" t="s">
        <v>432</v>
      </c>
      <c r="BW115" s="863"/>
      <c r="BX115" s="863"/>
      <c r="BY115" s="863"/>
      <c r="BZ115" s="863"/>
      <c r="CA115" s="863" t="s">
        <v>128</v>
      </c>
      <c r="CB115" s="863"/>
      <c r="CC115" s="863"/>
      <c r="CD115" s="863"/>
      <c r="CE115" s="863"/>
      <c r="CF115" s="924" t="s">
        <v>432</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432</v>
      </c>
      <c r="DH115" s="826"/>
      <c r="DI115" s="826"/>
      <c r="DJ115" s="826"/>
      <c r="DK115" s="827"/>
      <c r="DL115" s="828" t="s">
        <v>128</v>
      </c>
      <c r="DM115" s="826"/>
      <c r="DN115" s="826"/>
      <c r="DO115" s="826"/>
      <c r="DP115" s="827"/>
      <c r="DQ115" s="828" t="s">
        <v>432</v>
      </c>
      <c r="DR115" s="826"/>
      <c r="DS115" s="826"/>
      <c r="DT115" s="826"/>
      <c r="DU115" s="827"/>
      <c r="DV115" s="873" t="s">
        <v>432</v>
      </c>
      <c r="DW115" s="874"/>
      <c r="DX115" s="874"/>
      <c r="DY115" s="874"/>
      <c r="DZ115" s="875"/>
    </row>
    <row r="116" spans="1:130" s="248" customFormat="1" ht="26.25" customHeight="1" x14ac:dyDescent="0.15">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432</v>
      </c>
      <c r="AB116" s="826"/>
      <c r="AC116" s="826"/>
      <c r="AD116" s="826"/>
      <c r="AE116" s="827"/>
      <c r="AF116" s="828" t="s">
        <v>128</v>
      </c>
      <c r="AG116" s="826"/>
      <c r="AH116" s="826"/>
      <c r="AI116" s="826"/>
      <c r="AJ116" s="827"/>
      <c r="AK116" s="828" t="s">
        <v>432</v>
      </c>
      <c r="AL116" s="826"/>
      <c r="AM116" s="826"/>
      <c r="AN116" s="826"/>
      <c r="AO116" s="827"/>
      <c r="AP116" s="873" t="s">
        <v>128</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432</v>
      </c>
      <c r="BR116" s="863"/>
      <c r="BS116" s="863"/>
      <c r="BT116" s="863"/>
      <c r="BU116" s="863"/>
      <c r="BV116" s="863" t="s">
        <v>128</v>
      </c>
      <c r="BW116" s="863"/>
      <c r="BX116" s="863"/>
      <c r="BY116" s="863"/>
      <c r="BZ116" s="863"/>
      <c r="CA116" s="863" t="s">
        <v>432</v>
      </c>
      <c r="CB116" s="863"/>
      <c r="CC116" s="863"/>
      <c r="CD116" s="863"/>
      <c r="CE116" s="863"/>
      <c r="CF116" s="924" t="s">
        <v>432</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128</v>
      </c>
      <c r="DM116" s="826"/>
      <c r="DN116" s="826"/>
      <c r="DO116" s="826"/>
      <c r="DP116" s="827"/>
      <c r="DQ116" s="828" t="s">
        <v>128</v>
      </c>
      <c r="DR116" s="826"/>
      <c r="DS116" s="826"/>
      <c r="DT116" s="826"/>
      <c r="DU116" s="827"/>
      <c r="DV116" s="873" t="s">
        <v>437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856023</v>
      </c>
      <c r="AB117" s="958"/>
      <c r="AC117" s="958"/>
      <c r="AD117" s="958"/>
      <c r="AE117" s="959"/>
      <c r="AF117" s="960">
        <v>870737</v>
      </c>
      <c r="AG117" s="958"/>
      <c r="AH117" s="958"/>
      <c r="AI117" s="958"/>
      <c r="AJ117" s="959"/>
      <c r="AK117" s="960">
        <v>996871</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432</v>
      </c>
      <c r="BW117" s="863"/>
      <c r="BX117" s="863"/>
      <c r="BY117" s="863"/>
      <c r="BZ117" s="863"/>
      <c r="CA117" s="863" t="s">
        <v>432</v>
      </c>
      <c r="CB117" s="863"/>
      <c r="CC117" s="863"/>
      <c r="CD117" s="863"/>
      <c r="CE117" s="863"/>
      <c r="CF117" s="924" t="s">
        <v>436</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432</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303</v>
      </c>
      <c r="AL118" s="951"/>
      <c r="AM118" s="951"/>
      <c r="AN118" s="951"/>
      <c r="AO118" s="952"/>
      <c r="AP118" s="954" t="s">
        <v>426</v>
      </c>
      <c r="AQ118" s="955"/>
      <c r="AR118" s="955"/>
      <c r="AS118" s="955"/>
      <c r="AT118" s="956"/>
      <c r="AU118" s="985"/>
      <c r="AV118" s="986"/>
      <c r="AW118" s="986"/>
      <c r="AX118" s="986"/>
      <c r="AY118" s="986"/>
      <c r="AZ118" s="928" t="s">
        <v>457</v>
      </c>
      <c r="BA118" s="929"/>
      <c r="BB118" s="929"/>
      <c r="BC118" s="929"/>
      <c r="BD118" s="929"/>
      <c r="BE118" s="929"/>
      <c r="BF118" s="929"/>
      <c r="BG118" s="929"/>
      <c r="BH118" s="929"/>
      <c r="BI118" s="929"/>
      <c r="BJ118" s="929"/>
      <c r="BK118" s="929"/>
      <c r="BL118" s="929"/>
      <c r="BM118" s="929"/>
      <c r="BN118" s="929"/>
      <c r="BO118" s="929"/>
      <c r="BP118" s="930"/>
      <c r="BQ118" s="931" t="s">
        <v>436</v>
      </c>
      <c r="BR118" s="894"/>
      <c r="BS118" s="894"/>
      <c r="BT118" s="894"/>
      <c r="BU118" s="894"/>
      <c r="BV118" s="894" t="s">
        <v>436</v>
      </c>
      <c r="BW118" s="894"/>
      <c r="BX118" s="894"/>
      <c r="BY118" s="894"/>
      <c r="BZ118" s="894"/>
      <c r="CA118" s="894" t="s">
        <v>128</v>
      </c>
      <c r="CB118" s="894"/>
      <c r="CC118" s="894"/>
      <c r="CD118" s="894"/>
      <c r="CE118" s="894"/>
      <c r="CF118" s="924" t="s">
        <v>437</v>
      </c>
      <c r="CG118" s="925"/>
      <c r="CH118" s="925"/>
      <c r="CI118" s="925"/>
      <c r="CJ118" s="925"/>
      <c r="CK118" s="980"/>
      <c r="CL118" s="867"/>
      <c r="CM118" s="870" t="s">
        <v>458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432</v>
      </c>
      <c r="DH118" s="826"/>
      <c r="DI118" s="826"/>
      <c r="DJ118" s="826"/>
      <c r="DK118" s="827"/>
      <c r="DL118" s="828" t="s">
        <v>128</v>
      </c>
      <c r="DM118" s="826"/>
      <c r="DN118" s="826"/>
      <c r="DO118" s="826"/>
      <c r="DP118" s="827"/>
      <c r="DQ118" s="828" t="s">
        <v>128</v>
      </c>
      <c r="DR118" s="826"/>
      <c r="DS118" s="826"/>
      <c r="DT118" s="826"/>
      <c r="DU118" s="827"/>
      <c r="DV118" s="873" t="s">
        <v>432</v>
      </c>
      <c r="DW118" s="874"/>
      <c r="DX118" s="874"/>
      <c r="DY118" s="874"/>
      <c r="DZ118" s="875"/>
    </row>
    <row r="119" spans="1:130" s="248" customFormat="1" ht="26.25" customHeight="1" x14ac:dyDescent="0.15">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432</v>
      </c>
      <c r="AB119" s="944"/>
      <c r="AC119" s="944"/>
      <c r="AD119" s="944"/>
      <c r="AE119" s="945"/>
      <c r="AF119" s="946" t="s">
        <v>436</v>
      </c>
      <c r="AG119" s="944"/>
      <c r="AH119" s="944"/>
      <c r="AI119" s="944"/>
      <c r="AJ119" s="945"/>
      <c r="AK119" s="946" t="s">
        <v>436</v>
      </c>
      <c r="AL119" s="944"/>
      <c r="AM119" s="944"/>
      <c r="AN119" s="944"/>
      <c r="AO119" s="945"/>
      <c r="AP119" s="947" t="s">
        <v>128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459</v>
      </c>
      <c r="BP119" s="927"/>
      <c r="BQ119" s="931">
        <v>9916985</v>
      </c>
      <c r="BR119" s="894"/>
      <c r="BS119" s="894"/>
      <c r="BT119" s="894"/>
      <c r="BU119" s="894"/>
      <c r="BV119" s="894">
        <v>11274306</v>
      </c>
      <c r="BW119" s="894"/>
      <c r="BX119" s="894"/>
      <c r="BY119" s="894"/>
      <c r="BZ119" s="894"/>
      <c r="CA119" s="894">
        <v>12160580</v>
      </c>
      <c r="CB119" s="894"/>
      <c r="CC119" s="894"/>
      <c r="CD119" s="894"/>
      <c r="CE119" s="894"/>
      <c r="CF119" s="792"/>
      <c r="CG119" s="793"/>
      <c r="CH119" s="793"/>
      <c r="CI119" s="793"/>
      <c r="CJ119" s="883"/>
      <c r="CK119" s="981"/>
      <c r="CL119" s="869"/>
      <c r="CM119" s="887" t="s">
        <v>460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437</v>
      </c>
      <c r="DH119" s="809"/>
      <c r="DI119" s="809"/>
      <c r="DJ119" s="809"/>
      <c r="DK119" s="810"/>
      <c r="DL119" s="811" t="s">
        <v>436</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436</v>
      </c>
      <c r="AQ120" s="874"/>
      <c r="AR120" s="874"/>
      <c r="AS120" s="874"/>
      <c r="AT120" s="875"/>
      <c r="AU120" s="932" t="s">
        <v>461</v>
      </c>
      <c r="AV120" s="933"/>
      <c r="AW120" s="933"/>
      <c r="AX120" s="933"/>
      <c r="AY120" s="934"/>
      <c r="AZ120" s="909" t="s">
        <v>462</v>
      </c>
      <c r="BA120" s="854"/>
      <c r="BB120" s="854"/>
      <c r="BC120" s="854"/>
      <c r="BD120" s="854"/>
      <c r="BE120" s="854"/>
      <c r="BF120" s="854"/>
      <c r="BG120" s="854"/>
      <c r="BH120" s="854"/>
      <c r="BI120" s="854"/>
      <c r="BJ120" s="854"/>
      <c r="BK120" s="854"/>
      <c r="BL120" s="854"/>
      <c r="BM120" s="854"/>
      <c r="BN120" s="854"/>
      <c r="BO120" s="854"/>
      <c r="BP120" s="855"/>
      <c r="BQ120" s="910">
        <v>7824011</v>
      </c>
      <c r="BR120" s="891"/>
      <c r="BS120" s="891"/>
      <c r="BT120" s="891"/>
      <c r="BU120" s="891"/>
      <c r="BV120" s="891">
        <v>7644247</v>
      </c>
      <c r="BW120" s="891"/>
      <c r="BX120" s="891"/>
      <c r="BY120" s="891"/>
      <c r="BZ120" s="891"/>
      <c r="CA120" s="891">
        <v>7809823</v>
      </c>
      <c r="CB120" s="891"/>
      <c r="CC120" s="891"/>
      <c r="CD120" s="891"/>
      <c r="CE120" s="891"/>
      <c r="CF120" s="915">
        <v>234.8</v>
      </c>
      <c r="CG120" s="916"/>
      <c r="CH120" s="916"/>
      <c r="CI120" s="916"/>
      <c r="CJ120" s="916"/>
      <c r="CK120" s="917" t="s">
        <v>463</v>
      </c>
      <c r="CL120" s="901"/>
      <c r="CM120" s="901"/>
      <c r="CN120" s="901"/>
      <c r="CO120" s="902"/>
      <c r="CP120" s="921" t="s">
        <v>464</v>
      </c>
      <c r="CQ120" s="922"/>
      <c r="CR120" s="922"/>
      <c r="CS120" s="922"/>
      <c r="CT120" s="922"/>
      <c r="CU120" s="922"/>
      <c r="CV120" s="922"/>
      <c r="CW120" s="922"/>
      <c r="CX120" s="922"/>
      <c r="CY120" s="922"/>
      <c r="CZ120" s="922"/>
      <c r="DA120" s="922"/>
      <c r="DB120" s="922"/>
      <c r="DC120" s="922"/>
      <c r="DD120" s="922"/>
      <c r="DE120" s="922"/>
      <c r="DF120" s="923"/>
      <c r="DG120" s="910">
        <v>901701</v>
      </c>
      <c r="DH120" s="891"/>
      <c r="DI120" s="891"/>
      <c r="DJ120" s="891"/>
      <c r="DK120" s="891"/>
      <c r="DL120" s="891">
        <v>837350</v>
      </c>
      <c r="DM120" s="891"/>
      <c r="DN120" s="891"/>
      <c r="DO120" s="891"/>
      <c r="DP120" s="891"/>
      <c r="DQ120" s="891">
        <v>754204</v>
      </c>
      <c r="DR120" s="891"/>
      <c r="DS120" s="891"/>
      <c r="DT120" s="891"/>
      <c r="DU120" s="891"/>
      <c r="DV120" s="892">
        <v>22.7</v>
      </c>
      <c r="DW120" s="892"/>
      <c r="DX120" s="892"/>
      <c r="DY120" s="892"/>
      <c r="DZ120" s="893"/>
    </row>
    <row r="121" spans="1:130" s="248" customFormat="1" ht="26.25" customHeight="1" x14ac:dyDescent="0.15">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466</v>
      </c>
      <c r="AB121" s="826"/>
      <c r="AC121" s="826"/>
      <c r="AD121" s="826"/>
      <c r="AE121" s="827"/>
      <c r="AF121" s="828" t="s">
        <v>436</v>
      </c>
      <c r="AG121" s="826"/>
      <c r="AH121" s="826"/>
      <c r="AI121" s="826"/>
      <c r="AJ121" s="827"/>
      <c r="AK121" s="828" t="s">
        <v>436</v>
      </c>
      <c r="AL121" s="826"/>
      <c r="AM121" s="826"/>
      <c r="AN121" s="826"/>
      <c r="AO121" s="827"/>
      <c r="AP121" s="873" t="s">
        <v>128</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111489</v>
      </c>
      <c r="BR121" s="863"/>
      <c r="BS121" s="863"/>
      <c r="BT121" s="863"/>
      <c r="BU121" s="863"/>
      <c r="BV121" s="863">
        <v>86122</v>
      </c>
      <c r="BW121" s="863"/>
      <c r="BX121" s="863"/>
      <c r="BY121" s="863"/>
      <c r="BZ121" s="863"/>
      <c r="CA121" s="863">
        <v>60249</v>
      </c>
      <c r="CB121" s="863"/>
      <c r="CC121" s="863"/>
      <c r="CD121" s="863"/>
      <c r="CE121" s="863"/>
      <c r="CF121" s="924">
        <v>1.8</v>
      </c>
      <c r="CG121" s="925"/>
      <c r="CH121" s="925"/>
      <c r="CI121" s="925"/>
      <c r="CJ121" s="925"/>
      <c r="CK121" s="918"/>
      <c r="CL121" s="904"/>
      <c r="CM121" s="904"/>
      <c r="CN121" s="904"/>
      <c r="CO121" s="905"/>
      <c r="CP121" s="884" t="s">
        <v>468</v>
      </c>
      <c r="CQ121" s="885"/>
      <c r="CR121" s="885"/>
      <c r="CS121" s="885"/>
      <c r="CT121" s="885"/>
      <c r="CU121" s="885"/>
      <c r="CV121" s="885"/>
      <c r="CW121" s="885"/>
      <c r="CX121" s="885"/>
      <c r="CY121" s="885"/>
      <c r="CZ121" s="885"/>
      <c r="DA121" s="885"/>
      <c r="DB121" s="885"/>
      <c r="DC121" s="885"/>
      <c r="DD121" s="885"/>
      <c r="DE121" s="885"/>
      <c r="DF121" s="886"/>
      <c r="DG121" s="862" t="s">
        <v>436</v>
      </c>
      <c r="DH121" s="863"/>
      <c r="DI121" s="863"/>
      <c r="DJ121" s="863"/>
      <c r="DK121" s="863"/>
      <c r="DL121" s="863" t="s">
        <v>436</v>
      </c>
      <c r="DM121" s="863"/>
      <c r="DN121" s="863"/>
      <c r="DO121" s="863"/>
      <c r="DP121" s="863"/>
      <c r="DQ121" s="863" t="s">
        <v>128</v>
      </c>
      <c r="DR121" s="863"/>
      <c r="DS121" s="863"/>
      <c r="DT121" s="863"/>
      <c r="DU121" s="863"/>
      <c r="DV121" s="840" t="s">
        <v>128</v>
      </c>
      <c r="DW121" s="840"/>
      <c r="DX121" s="840"/>
      <c r="DY121" s="840"/>
      <c r="DZ121" s="841"/>
    </row>
    <row r="122" spans="1:130" s="248" customFormat="1" ht="26.25" customHeight="1" x14ac:dyDescent="0.15">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437</v>
      </c>
      <c r="AG122" s="826"/>
      <c r="AH122" s="826"/>
      <c r="AI122" s="826"/>
      <c r="AJ122" s="827"/>
      <c r="AK122" s="828" t="s">
        <v>436</v>
      </c>
      <c r="AL122" s="826"/>
      <c r="AM122" s="826"/>
      <c r="AN122" s="826"/>
      <c r="AO122" s="827"/>
      <c r="AP122" s="873" t="s">
        <v>436</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6858138</v>
      </c>
      <c r="BR122" s="894"/>
      <c r="BS122" s="894"/>
      <c r="BT122" s="894"/>
      <c r="BU122" s="894"/>
      <c r="BV122" s="894">
        <v>7779778</v>
      </c>
      <c r="BW122" s="894"/>
      <c r="BX122" s="894"/>
      <c r="BY122" s="894"/>
      <c r="BZ122" s="894"/>
      <c r="CA122" s="894">
        <v>8419009</v>
      </c>
      <c r="CB122" s="894"/>
      <c r="CC122" s="894"/>
      <c r="CD122" s="894"/>
      <c r="CE122" s="894"/>
      <c r="CF122" s="895">
        <v>253.1</v>
      </c>
      <c r="CG122" s="896"/>
      <c r="CH122" s="896"/>
      <c r="CI122" s="896"/>
      <c r="CJ122" s="896"/>
      <c r="CK122" s="918"/>
      <c r="CL122" s="904"/>
      <c r="CM122" s="904"/>
      <c r="CN122" s="904"/>
      <c r="CO122" s="905"/>
      <c r="CP122" s="884" t="s">
        <v>470</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466</v>
      </c>
      <c r="DM122" s="863"/>
      <c r="DN122" s="863"/>
      <c r="DO122" s="863"/>
      <c r="DP122" s="863"/>
      <c r="DQ122" s="863" t="s">
        <v>128</v>
      </c>
      <c r="DR122" s="863"/>
      <c r="DS122" s="863"/>
      <c r="DT122" s="863"/>
      <c r="DU122" s="863"/>
      <c r="DV122" s="840" t="s">
        <v>436</v>
      </c>
      <c r="DW122" s="840"/>
      <c r="DX122" s="840"/>
      <c r="DY122" s="840"/>
      <c r="DZ122" s="841"/>
    </row>
    <row r="123" spans="1:130" s="248" customFormat="1" ht="26.25" customHeight="1" x14ac:dyDescent="0.15">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437</v>
      </c>
      <c r="AB123" s="826"/>
      <c r="AC123" s="826"/>
      <c r="AD123" s="826"/>
      <c r="AE123" s="827"/>
      <c r="AF123" s="828" t="s">
        <v>436</v>
      </c>
      <c r="AG123" s="826"/>
      <c r="AH123" s="826"/>
      <c r="AI123" s="826"/>
      <c r="AJ123" s="827"/>
      <c r="AK123" s="828" t="s">
        <v>128</v>
      </c>
      <c r="AL123" s="826"/>
      <c r="AM123" s="826"/>
      <c r="AN123" s="826"/>
      <c r="AO123" s="827"/>
      <c r="AP123" s="873" t="s">
        <v>436</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471</v>
      </c>
      <c r="BP123" s="927"/>
      <c r="BQ123" s="881">
        <v>14793638</v>
      </c>
      <c r="BR123" s="882"/>
      <c r="BS123" s="882"/>
      <c r="BT123" s="882"/>
      <c r="BU123" s="882"/>
      <c r="BV123" s="882">
        <v>15510147</v>
      </c>
      <c r="BW123" s="882"/>
      <c r="BX123" s="882"/>
      <c r="BY123" s="882"/>
      <c r="BZ123" s="882"/>
      <c r="CA123" s="882">
        <v>16289081</v>
      </c>
      <c r="CB123" s="882"/>
      <c r="CC123" s="882"/>
      <c r="CD123" s="882"/>
      <c r="CE123" s="882"/>
      <c r="CF123" s="792"/>
      <c r="CG123" s="793"/>
      <c r="CH123" s="793"/>
      <c r="CI123" s="793"/>
      <c r="CJ123" s="883"/>
      <c r="CK123" s="918"/>
      <c r="CL123" s="904"/>
      <c r="CM123" s="904"/>
      <c r="CN123" s="904"/>
      <c r="CO123" s="905"/>
      <c r="CP123" s="884" t="s">
        <v>399</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x14ac:dyDescent="0.2">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437</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474</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458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475</v>
      </c>
      <c r="AB125" s="826"/>
      <c r="AC125" s="826"/>
      <c r="AD125" s="826"/>
      <c r="AE125" s="827"/>
      <c r="AF125" s="828" t="s">
        <v>128</v>
      </c>
      <c r="AG125" s="826"/>
      <c r="AH125" s="826"/>
      <c r="AI125" s="826"/>
      <c r="AJ125" s="827"/>
      <c r="AK125" s="828" t="s">
        <v>476</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479</v>
      </c>
      <c r="DR125" s="891"/>
      <c r="DS125" s="891"/>
      <c r="DT125" s="891"/>
      <c r="DU125" s="891"/>
      <c r="DV125" s="892" t="s">
        <v>128</v>
      </c>
      <c r="DW125" s="892"/>
      <c r="DX125" s="892"/>
      <c r="DY125" s="892"/>
      <c r="DZ125" s="893"/>
    </row>
    <row r="126" spans="1:130" s="248" customFormat="1" ht="26.25" customHeight="1" thickBot="1" x14ac:dyDescent="0.2">
      <c r="A126" s="866"/>
      <c r="B126" s="867"/>
      <c r="C126" s="870" t="s">
        <v>460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128</v>
      </c>
      <c r="AL126" s="826"/>
      <c r="AM126" s="826"/>
      <c r="AN126" s="826"/>
      <c r="AO126" s="827"/>
      <c r="AP126" s="873" t="s">
        <v>480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480</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4087</v>
      </c>
      <c r="AB127" s="826"/>
      <c r="AC127" s="826"/>
      <c r="AD127" s="826"/>
      <c r="AE127" s="827"/>
      <c r="AF127" s="828">
        <v>3532</v>
      </c>
      <c r="AG127" s="826"/>
      <c r="AH127" s="826"/>
      <c r="AI127" s="826"/>
      <c r="AJ127" s="827"/>
      <c r="AK127" s="828">
        <v>2973</v>
      </c>
      <c r="AL127" s="826"/>
      <c r="AM127" s="826"/>
      <c r="AN127" s="826"/>
      <c r="AO127" s="827"/>
      <c r="AP127" s="873">
        <v>0.1</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488</v>
      </c>
      <c r="DR127" s="863"/>
      <c r="DS127" s="863"/>
      <c r="DT127" s="863"/>
      <c r="DU127" s="863"/>
      <c r="DV127" s="840" t="s">
        <v>128</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27432</v>
      </c>
      <c r="AB128" s="847"/>
      <c r="AC128" s="847"/>
      <c r="AD128" s="847"/>
      <c r="AE128" s="848"/>
      <c r="AF128" s="849">
        <v>27432</v>
      </c>
      <c r="AG128" s="847"/>
      <c r="AH128" s="847"/>
      <c r="AI128" s="847"/>
      <c r="AJ128" s="848"/>
      <c r="AK128" s="849">
        <v>27432</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480</v>
      </c>
      <c r="DH128" s="837"/>
      <c r="DI128" s="837"/>
      <c r="DJ128" s="837"/>
      <c r="DK128" s="837"/>
      <c r="DL128" s="837" t="s">
        <v>128</v>
      </c>
      <c r="DM128" s="837"/>
      <c r="DN128" s="837"/>
      <c r="DO128" s="837"/>
      <c r="DP128" s="837"/>
      <c r="DQ128" s="837" t="s">
        <v>480</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3790731</v>
      </c>
      <c r="AB129" s="826"/>
      <c r="AC129" s="826"/>
      <c r="AD129" s="826"/>
      <c r="AE129" s="827"/>
      <c r="AF129" s="828">
        <v>3838629</v>
      </c>
      <c r="AG129" s="826"/>
      <c r="AH129" s="826"/>
      <c r="AI129" s="826"/>
      <c r="AJ129" s="827"/>
      <c r="AK129" s="828">
        <v>4038759</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600578</v>
      </c>
      <c r="AB130" s="826"/>
      <c r="AC130" s="826"/>
      <c r="AD130" s="826"/>
      <c r="AE130" s="827"/>
      <c r="AF130" s="828">
        <v>589885</v>
      </c>
      <c r="AG130" s="826"/>
      <c r="AH130" s="826"/>
      <c r="AI130" s="826"/>
      <c r="AJ130" s="827"/>
      <c r="AK130" s="828">
        <v>712581</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7.5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3190153</v>
      </c>
      <c r="AB131" s="809"/>
      <c r="AC131" s="809"/>
      <c r="AD131" s="809"/>
      <c r="AE131" s="810"/>
      <c r="AF131" s="811">
        <v>3248744</v>
      </c>
      <c r="AG131" s="809"/>
      <c r="AH131" s="809"/>
      <c r="AI131" s="809"/>
      <c r="AJ131" s="810"/>
      <c r="AK131" s="811">
        <v>3326178</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7.1474001400000002</v>
      </c>
      <c r="AB132" s="789"/>
      <c r="AC132" s="789"/>
      <c r="AD132" s="789"/>
      <c r="AE132" s="790"/>
      <c r="AF132" s="791">
        <v>7.8005530749999998</v>
      </c>
      <c r="AG132" s="789"/>
      <c r="AH132" s="789"/>
      <c r="AI132" s="789"/>
      <c r="AJ132" s="790"/>
      <c r="AK132" s="791">
        <v>7.7223167249999998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5.8</v>
      </c>
      <c r="AB133" s="768"/>
      <c r="AC133" s="768"/>
      <c r="AD133" s="768"/>
      <c r="AE133" s="769"/>
      <c r="AF133" s="767">
        <v>6.6</v>
      </c>
      <c r="AG133" s="768"/>
      <c r="AH133" s="768"/>
      <c r="AI133" s="768"/>
      <c r="AJ133" s="769"/>
      <c r="AK133" s="767">
        <v>7.5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UsuNsEyG1Prd5UBz3p9FX+l2f2Vr7VxJRFXA7x13EuHmlzRB/+4Bk8CtypGBBlRK0LQzB0GizXWddZLZHoCsw==" saltValue="IIdFxPjUUAf6SsSeWNlo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AQxFpssVRTk6/tjdJVQalgCNZ4NjxYFi4ULh7mVjY2vDxvi44ZKGvR+QougFC9B3/bOBzA7BYJflrG8c1VdZg==" saltValue="6scbzqn/kUXFEnCjUVd94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qO0eEMGrobqE6OJAPpG32xEF/Sz3nePqyve8mHAUco8rKn3yx2D3ovIs7djHdYdhqeUnK35ucytA9sb5CYHgg==" saltValue="K+Yb65RPiWVk4EMotf7Lv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1399920</v>
      </c>
      <c r="AP9" s="314">
        <v>282015</v>
      </c>
      <c r="AQ9" s="315">
        <v>224098</v>
      </c>
      <c r="AR9" s="316">
        <v>25.8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157853</v>
      </c>
      <c r="AP10" s="317">
        <v>31800</v>
      </c>
      <c r="AQ10" s="318">
        <v>32087</v>
      </c>
      <c r="AR10" s="319">
        <v>-0.9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t="s">
        <v>514</v>
      </c>
      <c r="AP11" s="317" t="s">
        <v>514</v>
      </c>
      <c r="AQ11" s="318">
        <v>3587</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73014</v>
      </c>
      <c r="AP13" s="317">
        <v>14709</v>
      </c>
      <c r="AQ13" s="318">
        <v>11579</v>
      </c>
      <c r="AR13" s="319">
        <v>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8433</v>
      </c>
      <c r="AP14" s="317">
        <v>1699</v>
      </c>
      <c r="AQ14" s="318">
        <v>4496</v>
      </c>
      <c r="AR14" s="319">
        <v>-62.2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-104219</v>
      </c>
      <c r="AP15" s="317">
        <v>-20995</v>
      </c>
      <c r="AQ15" s="318">
        <v>-17592</v>
      </c>
      <c r="AR15" s="319">
        <v>19.3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1535001</v>
      </c>
      <c r="AP16" s="317">
        <v>309227</v>
      </c>
      <c r="AQ16" s="318">
        <v>258255</v>
      </c>
      <c r="AR16" s="319">
        <v>19.7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23.97</v>
      </c>
      <c r="AP21" s="331">
        <v>22.75</v>
      </c>
      <c r="AQ21" s="332">
        <v>1.22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97.6</v>
      </c>
      <c r="AP22" s="336">
        <v>95.6</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890951</v>
      </c>
      <c r="AP32" s="345">
        <v>179482</v>
      </c>
      <c r="AQ32" s="346">
        <v>146295</v>
      </c>
      <c r="AR32" s="347">
        <v>22.7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514</v>
      </c>
      <c r="AP34" s="345" t="s">
        <v>514</v>
      </c>
      <c r="AQ34" s="346">
        <v>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100140</v>
      </c>
      <c r="AP35" s="345">
        <v>20173</v>
      </c>
      <c r="AQ35" s="346">
        <v>31593</v>
      </c>
      <c r="AR35" s="347">
        <v>-36.1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2807</v>
      </c>
      <c r="AP36" s="345">
        <v>565</v>
      </c>
      <c r="AQ36" s="346">
        <v>3914</v>
      </c>
      <c r="AR36" s="347">
        <v>-85.6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2973</v>
      </c>
      <c r="AP37" s="345">
        <v>599</v>
      </c>
      <c r="AQ37" s="346">
        <v>1348</v>
      </c>
      <c r="AR37" s="347">
        <v>-55.6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514</v>
      </c>
      <c r="AP38" s="348" t="s">
        <v>514</v>
      </c>
      <c r="AQ38" s="349">
        <v>27</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-27432</v>
      </c>
      <c r="AP39" s="345">
        <v>-5526</v>
      </c>
      <c r="AQ39" s="346">
        <v>-7201</v>
      </c>
      <c r="AR39" s="347">
        <v>-23.3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-712581</v>
      </c>
      <c r="AP40" s="345">
        <v>-143550</v>
      </c>
      <c r="AQ40" s="346">
        <v>-128709</v>
      </c>
      <c r="AR40" s="347">
        <v>11.5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256858</v>
      </c>
      <c r="AP41" s="345">
        <v>51744</v>
      </c>
      <c r="AQ41" s="346">
        <v>47272</v>
      </c>
      <c r="AR41" s="347">
        <v>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1266833</v>
      </c>
      <c r="AN51" s="367">
        <v>257643</v>
      </c>
      <c r="AO51" s="368">
        <v>86.9</v>
      </c>
      <c r="AP51" s="369">
        <v>291945</v>
      </c>
      <c r="AQ51" s="370">
        <v>4.0999999999999996</v>
      </c>
      <c r="AR51" s="371">
        <v>82.8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1049581</v>
      </c>
      <c r="AN52" s="375">
        <v>213460</v>
      </c>
      <c r="AO52" s="376">
        <v>77.099999999999994</v>
      </c>
      <c r="AP52" s="377">
        <v>127651</v>
      </c>
      <c r="AQ52" s="378">
        <v>0.3</v>
      </c>
      <c r="AR52" s="379">
        <v>76.8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1895758</v>
      </c>
      <c r="AN53" s="367">
        <v>380064</v>
      </c>
      <c r="AO53" s="368">
        <v>47.5</v>
      </c>
      <c r="AP53" s="369">
        <v>291173</v>
      </c>
      <c r="AQ53" s="370">
        <v>-0.3</v>
      </c>
      <c r="AR53" s="371">
        <v>47.8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1504159</v>
      </c>
      <c r="AN54" s="375">
        <v>301556</v>
      </c>
      <c r="AO54" s="376">
        <v>41.3</v>
      </c>
      <c r="AP54" s="377">
        <v>119071</v>
      </c>
      <c r="AQ54" s="378">
        <v>-6.7</v>
      </c>
      <c r="AR54" s="379">
        <v>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1485195</v>
      </c>
      <c r="AN55" s="367">
        <v>297039</v>
      </c>
      <c r="AO55" s="368">
        <v>-21.8</v>
      </c>
      <c r="AP55" s="369">
        <v>271581</v>
      </c>
      <c r="AQ55" s="370">
        <v>-6.7</v>
      </c>
      <c r="AR55" s="371">
        <v>-15.1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1234825</v>
      </c>
      <c r="AN56" s="375">
        <v>246965</v>
      </c>
      <c r="AO56" s="376">
        <v>-18.100000000000001</v>
      </c>
      <c r="AP56" s="377">
        <v>117844</v>
      </c>
      <c r="AQ56" s="378">
        <v>-1</v>
      </c>
      <c r="AR56" s="379">
        <v>-17.100000000000001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3475133</v>
      </c>
      <c r="AN57" s="367">
        <v>701056</v>
      </c>
      <c r="AO57" s="368">
        <v>136</v>
      </c>
      <c r="AP57" s="369">
        <v>268375</v>
      </c>
      <c r="AQ57" s="370">
        <v>-1.2</v>
      </c>
      <c r="AR57" s="371">
        <v>137.19999999999999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726394</v>
      </c>
      <c r="AN58" s="375">
        <v>146539</v>
      </c>
      <c r="AO58" s="376">
        <v>-40.700000000000003</v>
      </c>
      <c r="AP58" s="377">
        <v>119602</v>
      </c>
      <c r="AQ58" s="378">
        <v>1.5</v>
      </c>
      <c r="AR58" s="379">
        <v>-42.2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2357007</v>
      </c>
      <c r="AN59" s="367">
        <v>474820</v>
      </c>
      <c r="AO59" s="368">
        <v>-32.299999999999997</v>
      </c>
      <c r="AP59" s="369">
        <v>301035</v>
      </c>
      <c r="AQ59" s="370">
        <v>12.2</v>
      </c>
      <c r="AR59" s="371">
        <v>-44.5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1753237</v>
      </c>
      <c r="AN60" s="375">
        <v>353190</v>
      </c>
      <c r="AO60" s="376">
        <v>141</v>
      </c>
      <c r="AP60" s="377">
        <v>154376</v>
      </c>
      <c r="AQ60" s="378">
        <v>29.1</v>
      </c>
      <c r="AR60" s="379">
        <v>111.9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2095985</v>
      </c>
      <c r="AN61" s="382">
        <v>422124</v>
      </c>
      <c r="AO61" s="383">
        <v>43.3</v>
      </c>
      <c r="AP61" s="384">
        <v>284822</v>
      </c>
      <c r="AQ61" s="385">
        <v>1.6</v>
      </c>
      <c r="AR61" s="371">
        <v>41.7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1253639</v>
      </c>
      <c r="AN62" s="375">
        <v>252342</v>
      </c>
      <c r="AO62" s="376">
        <v>40.1</v>
      </c>
      <c r="AP62" s="377">
        <v>127709</v>
      </c>
      <c r="AQ62" s="378">
        <v>4.5999999999999996</v>
      </c>
      <c r="AR62" s="379">
        <v>35.5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fBC86Se1rqIJl1d1TwbDxGTo2Aw9vTJlpukZnRhUhBq4dm22NXr8Fnm5mCekZQRAt+6dbNg+bpWnHg2WPQmVQ==" saltValue="+tnBlYbMfmzhMp1E7FRW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NmkqoFBGhzKTzLKdYipiDPjRoB1aa6KNmMDQY4DtL8Q4Z1FN3uzGo3oG3h9uIfysiUSwwBZrXZvfmsBpAXdvg==" saltValue="o70Qx86UOwoupq2OLbPDH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Mi5VA16oHUP3gq4ri4rcePwqA+wFutpk7wnRw+x7QHDn9mbjL9p2SYPeav4pVJjDQeKMMvRtqpl+bRR/0Ps+Nw==" saltValue="lB0EWstmwSGZmHeUAmkKp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68.239999999999995</v>
      </c>
      <c r="G47" s="12">
        <v>53.88</v>
      </c>
      <c r="H47" s="12">
        <v>54.53</v>
      </c>
      <c r="I47" s="12">
        <v>50.36</v>
      </c>
      <c r="J47" s="13">
        <v>53.81</v>
      </c>
    </row>
    <row r="48" spans="2:10" ht="57.75" customHeight="1" x14ac:dyDescent="0.15">
      <c r="B48" s="14"/>
      <c r="C48" s="1202" t="s">
        <v>4</v>
      </c>
      <c r="D48" s="1202"/>
      <c r="E48" s="1203"/>
      <c r="F48" s="15">
        <v>11.8</v>
      </c>
      <c r="G48" s="16">
        <v>14.7</v>
      </c>
      <c r="H48" s="16">
        <v>9.67</v>
      </c>
      <c r="I48" s="16">
        <v>10.43</v>
      </c>
      <c r="J48" s="17">
        <v>12.54</v>
      </c>
    </row>
    <row r="49" spans="2:10" ht="57.75" customHeight="1" thickBot="1" x14ac:dyDescent="0.2">
      <c r="B49" s="18"/>
      <c r="C49" s="1204" t="s">
        <v>5</v>
      </c>
      <c r="D49" s="1204"/>
      <c r="E49" s="1205"/>
      <c r="F49" s="19">
        <v>10.23</v>
      </c>
      <c r="G49" s="20" t="s">
        <v>561</v>
      </c>
      <c r="H49" s="20" t="s">
        <v>562</v>
      </c>
      <c r="I49" s="20" t="s">
        <v>563</v>
      </c>
      <c r="J49" s="21">
        <v>1.99</v>
      </c>
    </row>
    <row r="50" spans="2:10" ht="13.5" customHeight="1" x14ac:dyDescent="0.15"/>
  </sheetData>
  <sheetProtection algorithmName="SHA-512" hashValue="x7Haonl2pmAMNgeoLP9Y3tLJ00b/nOnpVP3LCtQbV2l53Fmx0W7ZBSlinNasidatdEgHBZTzatGvzBebgsh6SQ==" saltValue="humnnFv/Cqgc9r047Iat0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USRB00601</cp:lastModifiedBy>
  <cp:lastPrinted>2022-03-08T04:05:12Z</cp:lastPrinted>
  <dcterms:created xsi:type="dcterms:W3CDTF">2022-02-02T03:21:35Z</dcterms:created>
  <dcterms:modified xsi:type="dcterms:W3CDTF">2022-03-08T06:47:46Z</dcterms:modified>
  <cp:category/>
</cp:coreProperties>
</file>