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package/2006/relationships/metadata/core-properties" Target="docProps/core.xml" /><Relationship Id="rId2" Type="http://schemas.openxmlformats.org/package/2006/relationships/metadata/thumbnail" Target="docProps/thumbnail.wmf" /><Relationship Id="rId1" Type="http://schemas.openxmlformats.org/officeDocument/2006/relationships/officeDocument" Target="xl/workbook.xml" /><Relationship Id="rId4"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Svzasfil\旧共有_企画財政課\00005財政\決算\財政状況資料集（財政･歳出比較分析表）\R4年度決算\20240306【照会3.12〆】令和４年度財政状況資料集の作成及び提出について\■提出\"/>
    </mc:Choice>
  </mc:AlternateContent>
  <bookViews>
    <workbookView xWindow="0" yWindow="0" windowWidth="15360" windowHeight="7635" tabRatio="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CO34" i="10"/>
  <c r="CO35"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<sst xmlns="http://schemas.openxmlformats.org/spreadsheetml/2006/main" count="1092" uniqueCount="582">
  <si>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</si>
  <si>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</si>
  <si>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</si>
  <si>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</si>
  <si>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</si>
  <si>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</si>
  <si>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</si>
  <si>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</si>
  <si>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</si>
  <si>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</si>
  <si>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</si>
  <si>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</si>
  <si>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</si>
  <si>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</si>
  <si>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</si>
  <si>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</si>
  <si>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</si>
  <si>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</si>
  <si>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</si>
  <si>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</si>
  <si>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</si>
  <si>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</si>
  <si>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</si>
  <si>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</si>
  <si>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</si>
  <si>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</si>
  <si>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</si>
  <si>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</si>
  <si>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</si>
  <si>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</si>
  <si>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</si>
  <si>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</si>
  <si>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</si>
  <si>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</si>
  <si>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</si>
  <si>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</si>
  <si>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</si>
  <si>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</si>
  <si>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</si>
  <si>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</si>
  <si>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</si>
  <si>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</si>
  <si>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</si>
  <si>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</si>
  <si>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</si>
  <si>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</si>
  <si>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</si>
  <si>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</si>
  <si>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</si>
  <si>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</si>
  <si>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</si>
  <si>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</si>
  <si>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</si>
  <si>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</si>
  <si>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</si>
  <si>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</si>
  <si>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</si>
  <si>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</si>
  <si>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</si>
  <si>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</si>
  <si>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</si>
  <si>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</si>
  <si>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</si>
  <si>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</si>
  <si>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</si>
  <si>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</si>
  <si>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</si>
  <si>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</si>
  <si>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</si>
  <si>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</si>
  <si>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</si>
  <si>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</si>
  <si>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</si>
  <si>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</si>
  <si>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</si>
  <si>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</si>
  <si>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</si>
  <si>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</si>
  <si>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</si>
  <si>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</si>
  <si>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</si>
  <si>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</si>
  <si>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</si>
  <si>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</si>
  <si>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</si>
  <si>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</si>
  <si>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</si>
  <si>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</si>
  <si>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</si>
  <si>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</si>
  <si>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</si>
  <si>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</si>
  <si>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</si>
  <si>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</si>
  <si>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</si>
  <si>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</si>
  <si>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</si>
  <si>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</si>
  <si>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</si>
  <si>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</si>
  <si>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上士幌町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</si>
  <si>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</si>
  <si>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</si>
  <si>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</si>
  <si>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</si>
  <si>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</si>
  <si>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</si>
  <si>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</si>
  <si>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</si>
  <si>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</si>
  <si>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</si>
  <si>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</si>
  <si>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</si>
  <si>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</si>
  <si>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</si>
  <si>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</si>
  <si>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</si>
  <si>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</si>
  <si>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</si>
  <si>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</si>
  <si>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</si>
  <si>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</si>
  <si>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</si>
  <si>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</si>
  <si>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</si>
  <si>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</si>
  <si>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</si>
  <si>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</si>
  <si>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</si>
  <si>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</si>
  <si>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</si>
  <si>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</si>
  <si>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</si>
  <si>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</si>
  <si>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</si>
  <si>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</si>
  <si>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</si>
  <si>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</si>
  <si>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</si>
  <si>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</si>
  <si>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</si>
  <si>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</si>
  <si>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</si>
  <si>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</si>
  <si>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</si>
  <si>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</si>
  <si>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</si>
  <si>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</si>
  <si>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</si>
  <si>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</si>
  <si>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</si>
  <si>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</si>
  <si>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</si>
  <si>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</si>
  <si>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</si>
  <si>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</si>
  <si>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</si>
  <si>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</si>
  <si>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</si>
  <si>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</si>
  <si>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</si>
  <si>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</si>
  <si>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</si>
  <si>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</si>
  <si>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</si>
  <si>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</si>
  <si>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</si>
  <si>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</si>
  <si>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</si>
  <si>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</si>
  <si>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</si>
  <si>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</si>
  <si>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</si>
  <si>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</si>
  <si>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</si>
  <si>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</si>
  <si>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</si>
  <si>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</si>
  <si>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</si>
  <si>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</si>
  <si>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</si>
  <si>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</si>
  <si>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</si>
  <si>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</si>
  <si>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</si>
  <si>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</si>
  <si>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</si>
  <si>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</si>
  <si>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</si>
  <si>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</si>
  <si>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</si>
  <si>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</si>
  <si>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</si>
  <si>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</si>
  <si>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</si>
  <si>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</si>
  <si>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</si>
  <si>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</si>
  <si>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</si>
  <si>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</si>
  <si>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</si>
  <si>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</si>
  <si>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</si>
  <si>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</si>
  <si>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</si>
  <si>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</si>
  <si>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</si>
  <si>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</si>
  <si>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</si>
  <si>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</si>
  <si>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</si>
  <si>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</si>
  <si>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</si>
  <si>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</si>
  <si>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</si>
  <si>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</si>
  <si>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</si>
  <si>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</si>
  <si>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北海道上士幌町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</si>
  <si>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</si>
  <si>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</si>
  <si>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</si>
  <si>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</si>
  <si>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</si>
  <si>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</si>
  <si>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</si>
  <si>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</si>
  <si>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</si>
  <si>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</si>
  <si>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</si>
  <si>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</si>
  <si>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</si>
  <si>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</si>
  <si>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</si>
  <si>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</si>
  <si>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</si>
  <si>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</si>
  <si>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</si>
  <si>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</si>
  <si>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</si>
  <si>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</si>
  <si>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</si>
  <si>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</si>
  <si>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</si>
  <si>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</si>
  <si>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</si>
  <si>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</si>
  <si>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</si>
  <si>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</si>
  <si>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</si>
  <si>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</si>
  <si>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</si>
  <si>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</si>
  <si>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</si>
  <si>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</si>
  <si>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</si>
  <si>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</si>
  <si>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</si>
  <si>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</si>
  <si>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</si>
  <si>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</si>
  <si>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</si>
  <si>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</si>
  <si>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</si>
  <si>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</si>
  <si>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</si>
  <si>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</si>
  <si>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</si>
  <si>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</si>
  <si>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</si>
  <si>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</si>
  <si>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</si>
  <si>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</si>
  <si>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</si>
  <si>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</si>
  <si>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</si>
  <si>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</si>
  <si>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</si>
  <si>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</si>
  <si>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</si>
  <si>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</si>
  <si>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</si>
  <si>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</si>
  <si>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</si>
  <si>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</si>
  <si>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</si>
  <si>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</si>
  <si>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</si>
  <si>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</si>
  <si>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</si>
  <si>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</si>
  <si>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</si>
  <si>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</si>
  <si>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</si>
  <si>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</si>
  <si>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</si>
  <si>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</si>
  <si>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</si>
  <si>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</si>
  <si>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</si>
  <si>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</si>
  <si>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</si>
  <si>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</si>
  <si>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</si>
  <si>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</si>
  <si>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</si>
  <si>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</si>
  <si>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</si>
  <si>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</si>
  <si>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</si>
  <si>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</si>
  <si>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</si>
  <si>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</si>
  <si>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</si>
  <si>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</si>
  <si>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</si>
  <si>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</si>
  <si>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</si>
  <si>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</si>
  <si>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</si>
  <si>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</si>
  <si>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</si>
  <si>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</si>
  <si>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</si>
  <si>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</si>
  <si>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</si>
  <si>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</si>
  <si>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</si>
  <si>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</si>
  <si>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</si>
  <si>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</si>
  <si>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</si>
  <si>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</si>
  <si>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</si>
  <si>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</si>
  <si>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</si>
  <si>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</si>
  <si>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</si>
  <si>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</si>
  <si>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</si>
  <si>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</si>
  <si>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</si>
  <si>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</si>
  <si>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</si>
  <si>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</si>
  <si>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</si>
  <si>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</si>
  <si>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</si>
  <si>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</si>
  <si>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</si>
  <si>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</si>
  <si>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</si>
  <si>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</si>
  <si>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</si>
  <si>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</si>
  <si>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</si>
  <si>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</si>
  <si>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</si>
  <si>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</si>
  <si>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</si>
  <si>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</si>
  <si>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</si>
  <si>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</si>
  <si>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</si>
  <si>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</si>
  <si>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</si>
  <si>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</si>
  <si>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</si>
  <si>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</si>
  <si>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</si>
  <si>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</si>
  <si>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北海道上士幌町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</si>
  <si>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</si>
  <si>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</si>
  <si>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</si>
  <si>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</si>
  <si>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</si>
  <si>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</si>
  <si>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</si>
  <si>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</si>
  <si>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</si>
  <si>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</si>
  <si>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</si>
  <si>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</si>
  <si>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</si>
  <si>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</si>
  <si>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</si>
  <si>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</si>
  <si>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</si>
  <si>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</si>
  <si>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</si>
  <si>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</si>
  <si>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</si>
  <si>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</si>
  <si>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</si>
  <si>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</si>
  <si>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</si>
  <si>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</si>
  <si>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</si>
  <si>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</si>
  <si>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</si>
  <si>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</si>
  <si>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</si>
  <si>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</si>
  <si>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</si>
  <si>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</si>
  <si>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</si>
  <si>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</si>
  <si>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</si>
  <si>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</si>
  <si>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</si>
  <si>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</si>
  <si>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</si>
  <si>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</si>
  <si>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</si>
  <si>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</si>
  <si>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</si>
  <si>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</si>
  <si>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</si>
  <si>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</si>
  <si>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</si>
  <si>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</si>
  <si>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</si>
  <si>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</si>
  <si>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</si>
  <si>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</si>
  <si>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</si>
  <si>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</si>
  <si>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</si>
  <si>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</si>
  <si>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</si>
  <si>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</si>
  <si>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</si>
  <si>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</si>
  <si>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</si>
  <si>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</si>
  <si>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</si>
  <si>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</si>
  <si>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</si>
  <si>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</si>
  <si>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</si>
  <si>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</si>
  <si>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</si>
  <si>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</si>
  <si>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</si>
  <si>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</si>
  <si>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</si>
  <si>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</si>
  <si>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</si>
  <si>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</si>
  <si>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</si>
  <si>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</si>
  <si>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</si>
  <si>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</si>
  <si>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</si>
  <si>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</si>
  <si>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</si>
  <si>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</si>
  <si>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</si>
  <si>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</si>
  <si>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</si>
  <si>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</si>
  <si>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</si>
  <si>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</si>
  <si>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</si>
  <si>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</si>
  <si>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</si>
  <si>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</si>
  <si>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</si>
  <si>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</si>
  <si>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</si>
  <si>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</si>
  <si>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</si>
  <si>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</si>
  <si>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</si>
  <si>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</si>
  <si>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</si>
  <si>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</si>
  <si>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</si>
  <si>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</si>
  <si>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</si>
  <si>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</si>
  <si>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</si>
  <si>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</si>
  <si>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</si>
  <si>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</si>
  <si>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</si>
  <si>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</si>
  <si>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</si>
  <si>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</si>
  <si>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</si>
  <si>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</si>
  <si>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</si>
  <si>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</si>
  <si>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</si>
  <si>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</si>
  <si>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</si>
  <si>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</si>
  <si>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</si>
  <si>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</si>
  <si>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</si>
  <si>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</si>
  <si>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</si>
  <si>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</si>
  <si>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</si>
  <si>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</si>
  <si>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</si>
  <si>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</si>
  <si>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</si>
  <si>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</si>
  <si>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</si>
  <si>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</si>
  <si>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</si>
  <si>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</si>
  <si>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</si>
  <si>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</si>
  <si>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</si>
  <si>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</si>
  <si>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</si>
  <si>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</si>
  <si>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</si>
  <si>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</si>
  <si>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</si>
  <si>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</si>
  <si>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</si>
  <si>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</si>
  <si>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</si>
  <si>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</si>
  <si>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</si>
  <si>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</si>
  <si>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</si>
  <si>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</si>
  <si>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</si>
  <si>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</si>
  <si>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</si>
  <si>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</si>
  <si>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</si>
  <si>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</si>
  <si>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</si>
  <si>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</si>
  <si>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</si>
  <si>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</si>
  <si>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</si>
  <si>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</si>
  <si>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</si>
  <si>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</si>
  <si>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</si>
  <si>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</si>
  <si>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</si>
  <si>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</si>
  <si>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</si>
  <si>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</si>
  <si>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</si>
  <si>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11.58</t>
  </si>
  <si>
    <t>▲ 7.38</t>
  </si>
  <si>
    <t>▲ 0.41</t>
  </si>
  <si>
    <t>▲ 4.23</t>
  </si>
  <si>
    <t>一般会計</t>
  </si>
  <si>
    <t>公共下水道事業特別会計</t>
  </si>
  <si>
    <t>介護保険特別会計</t>
  </si>
  <si>
    <t>後期高齢者医療特別会計</t>
  </si>
  <si>
    <t>国民健康保険特別会計</t>
  </si>
  <si>
    <t>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</si>
  <si>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</si>
  <si>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</si>
  <si>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</si>
  <si>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</si>
  <si>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</si>
  <si>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</si>
  <si>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</si>
  <si>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</si>
  <si>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</si>
  <si>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</si>
  <si>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北十勝２町環境衛生処理組合</t>
    <rPh sb="0" eb="1">
      <t>キタ</t>
    </rPh>
    <rPh sb="1" eb="3">
      <t>トカチ</t>
    </rPh>
    <rPh sb="4" eb="5">
      <t>マチ</t>
    </rPh>
    <rPh sb="5" eb="7">
      <t>カンキョウ</t>
    </rPh>
    <rPh sb="7" eb="9">
      <t>エイセイ</t>
    </rPh>
    <rPh sb="9" eb="11">
      <t>ショリ</t>
    </rPh>
    <rPh sb="11" eb="13">
      <t>クミアイ</t>
    </rPh>
    <phoneticPr fontId="2"/>
  </si>
  <si>
    <t>㈱生涯活躍のまちかみしほろ</t>
    <rPh sb="1" eb="3">
      <t>ショウガイ</t>
    </rPh>
    <rPh sb="3" eb="5">
      <t>カツヤク</t>
    </rPh>
    <phoneticPr fontId="2"/>
  </si>
  <si>
    <t>㈱karch</t>
  </si>
  <si>
    <t>公共施設整備基金</t>
    <rPh sb="0" eb="8">
      <t>コウキョウシセツセイビキキン</t>
    </rPh>
    <phoneticPr fontId="5"/>
  </si>
  <si>
    <t>ふるさと納税・子育て少子化対策夢基金</t>
    <rPh sb="4" eb="6">
      <t>ノウゼイ</t>
    </rPh>
    <rPh sb="7" eb="9">
      <t>コソダ</t>
    </rPh>
    <rPh sb="10" eb="13">
      <t>ショウシカ</t>
    </rPh>
    <rPh sb="13" eb="15">
      <t>タイサク</t>
    </rPh>
    <rPh sb="15" eb="16">
      <t>ユメ</t>
    </rPh>
    <rPh sb="16" eb="18">
      <t>キキン</t>
    </rPh>
    <phoneticPr fontId="2"/>
  </si>
  <si>
    <t>ふるさと納税・生涯活躍いきがい基金</t>
    <rPh sb="7" eb="11">
      <t>ショウガイカツヤク</t>
    </rPh>
    <rPh sb="15" eb="17">
      <t>キキン</t>
    </rPh>
    <phoneticPr fontId="2"/>
  </si>
  <si>
    <t>ふるさと納税・地方創生基金</t>
  </si>
  <si>
    <t>旧国鉄士幌線コンクリートアーチ橋保存基金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</si>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</sst>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2"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8" xfId="15" applyNumberFormat="1" applyFont="1" applyFill="1" applyBorder="1" applyAlignment="1" applyProtection="1">
      <alignment horizontal="right" vertical="center" shrinkToFit="1"/>
      <protection locked="0"/>
    </xf>
    <xf numFmtId="177" fontId="34" fillId="8" borderId="182"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2"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9"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1"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0" xfId="14" applyNumberFormat="1" applyFont="1" applyFill="1" applyBorder="1" applyAlignment="1">
      <alignment horizontal="right" vertical="center" shrinkToFit="1"/>
    </xf>
    <xf numFmtId="177" fontId="34" fillId="6" borderId="171"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4B4D-451B-8E1A-D54BA80E36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297039</c:v>
                </c:pt>
                <c:pt idx="1">
                  <c:v>701056</c:v>
                </c:pt>
                <c:pt idx="2">
                  <c:v>474820</c:v>
                </c:pt>
                <c:pt idx="3">
                  <c:v>183728</c:v>
                </c:pt>
                <c:pt idx="4">
                  <c:v>183003</c:v>
                </c:pt>
              </c:numCache>
            </c:numRef>
          </c:val>
          <c:smooth val="0"/>
          <c:extLst>
            <c:ext xmlns:c16="http://schemas.microsoft.com/office/drawing/2014/chart" uri="{C3380CC4-5D6E-409C-BE32-E72D297353CC}">
              <c16:uniqueId val="{00000001-4B4D-451B-8E1A-D54BA80E36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9.67</c:v>
                </c:pt>
                <c:pt idx="1">
                  <c:v>10.43</c:v>
                </c:pt>
                <c:pt idx="2">
                  <c:v>12.54</c:v>
                </c:pt>
                <c:pt idx="3">
                  <c:v>11.88</c:v>
                </c:pt>
                <c:pt idx="4">
                  <c:v>8.76</c:v>
                </c:pt>
              </c:numCache>
            </c:numRef>
          </c:val>
          <c:extLst>
            <c:ext xmlns:c16="http://schemas.microsoft.com/office/drawing/2014/chart" uri="{C3380CC4-5D6E-409C-BE32-E72D297353CC}">
              <c16:uniqueId val="{00000000-C572-4969-B46E-B891DD5A45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54.53</c:v>
                </c:pt>
                <c:pt idx="1">
                  <c:v>50.36</c:v>
                </c:pt>
                <c:pt idx="2">
                  <c:v>53.81</c:v>
                </c:pt>
                <c:pt idx="3">
                  <c:v>56.11</c:v>
                </c:pt>
                <c:pt idx="4">
                  <c:v>61.61</c:v>
                </c:pt>
              </c:numCache>
            </c:numRef>
          </c:val>
          <c:extLst>
            <c:ext xmlns:c16="http://schemas.microsoft.com/office/drawing/2014/chart" uri="{C3380CC4-5D6E-409C-BE32-E72D297353CC}">
              <c16:uniqueId val="{00000001-C572-4969-B46E-B891DD5A45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-11.58</c:v>
                </c:pt>
                <c:pt idx="1">
                  <c:v>-7.38</c:v>
                </c:pt>
                <c:pt idx="2">
                  <c:v>1.99</c:v>
                </c:pt>
                <c:pt idx="3">
                  <c:v>-0.41</c:v>
                </c:pt>
                <c:pt idx="4">
                  <c:v>-4.2300000000000004</c:v>
                </c:pt>
              </c:numCache>
            </c:numRef>
          </c:val>
          <c:smooth val="0"/>
          <c:extLst>
            <c:ext xmlns:c16="http://schemas.microsoft.com/office/drawing/2014/chart" uri="{C3380CC4-5D6E-409C-BE32-E72D297353CC}">
              <c16:uniqueId val="{00000002-C572-4969-B46E-B891DD5A45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11A-4FC0-926D-1558A8EC70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1A-4FC0-926D-1558A8EC70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1A-4FC0-926D-1558A8EC70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11A-4FC0-926D-1558A8EC70F2}"/>
            </c:ext>
          </c:extLst>
        </c:ser>
        <c:ser>
          <c:idx val="4"/>
          <c:order val="4"/>
          <c:tx>
            <c:strRef>
              <c:f>データシート!$A$31</c:f>
              <c:strCache>
                <c:ptCount val="1"/>
                <c:pt idx="0">
                  <c:v>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E11A-4FC0-926D-1558A8EC70F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0.31</c:v>
                </c:pt>
                <c:pt idx="2">
                  <c:v>#N/A</c:v>
                </c:pt>
                <c:pt idx="3">
                  <c:v>0.23</c:v>
                </c:pt>
                <c:pt idx="4">
                  <c:v>#N/A</c:v>
                </c:pt>
                <c:pt idx="5">
                  <c:v>0.36</c:v>
                </c:pt>
                <c:pt idx="6">
                  <c:v>#N/A</c:v>
                </c:pt>
                <c:pt idx="7">
                  <c:v>0.28000000000000003</c:v>
                </c:pt>
                <c:pt idx="8">
                  <c:v>#N/A</c:v>
                </c:pt>
                <c:pt idx="9">
                  <c:v>0.01</c:v>
                </c:pt>
              </c:numCache>
            </c:numRef>
          </c:val>
          <c:extLst>
            <c:ext xmlns:c16="http://schemas.microsoft.com/office/drawing/2014/chart" uri="{C3380CC4-5D6E-409C-BE32-E72D297353CC}">
              <c16:uniqueId val="{00000005-E11A-4FC0-926D-1558A8EC70F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0.06</c:v>
                </c:pt>
                <c:pt idx="4">
                  <c:v>#N/A</c:v>
                </c:pt>
                <c:pt idx="5">
                  <c:v>0.04</c:v>
                </c:pt>
                <c:pt idx="6">
                  <c:v>#N/A</c:v>
                </c:pt>
                <c:pt idx="7">
                  <c:v>0.04</c:v>
                </c:pt>
                <c:pt idx="8">
                  <c:v>#N/A</c:v>
                </c:pt>
                <c:pt idx="9">
                  <c:v>0.03</c:v>
                </c:pt>
              </c:numCache>
            </c:numRef>
          </c:val>
          <c:extLst>
            <c:ext xmlns:c16="http://schemas.microsoft.com/office/drawing/2014/chart" uri="{C3380CC4-5D6E-409C-BE32-E72D297353CC}">
              <c16:uniqueId val="{00000006-E11A-4FC0-926D-1558A8EC70F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0.35</c:v>
                </c:pt>
                <c:pt idx="2">
                  <c:v>#N/A</c:v>
                </c:pt>
                <c:pt idx="3">
                  <c:v>0</c:v>
                </c:pt>
                <c:pt idx="4">
                  <c:v>#N/A</c:v>
                </c:pt>
                <c:pt idx="5">
                  <c:v>0.19</c:v>
                </c:pt>
                <c:pt idx="6">
                  <c:v>#N/A</c:v>
                </c:pt>
                <c:pt idx="7">
                  <c:v>0.57999999999999996</c:v>
                </c:pt>
                <c:pt idx="8">
                  <c:v>#N/A</c:v>
                </c:pt>
                <c:pt idx="9">
                  <c:v>0.34</c:v>
                </c:pt>
              </c:numCache>
            </c:numRef>
          </c:val>
          <c:extLst>
            <c:ext xmlns:c16="http://schemas.microsoft.com/office/drawing/2014/chart" uri="{C3380CC4-5D6E-409C-BE32-E72D297353CC}">
              <c16:uniqueId val="{00000007-E11A-4FC0-926D-1558A8EC70F2}"/>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0.01</c:v>
                </c:pt>
                <c:pt idx="2">
                  <c:v>#N/A</c:v>
                </c:pt>
                <c:pt idx="3">
                  <c:v>0</c:v>
                </c:pt>
                <c:pt idx="4">
                  <c:v>#N/A</c:v>
                </c:pt>
                <c:pt idx="5">
                  <c:v>0.01</c:v>
                </c:pt>
                <c:pt idx="6">
                  <c:v>#N/A</c:v>
                </c:pt>
                <c:pt idx="7">
                  <c:v>0</c:v>
                </c:pt>
                <c:pt idx="8">
                  <c:v>#N/A</c:v>
                </c:pt>
                <c:pt idx="9">
                  <c:v>0.57999999999999996</c:v>
                </c:pt>
              </c:numCache>
            </c:numRef>
          </c:val>
          <c:extLst>
            <c:ext xmlns:c16="http://schemas.microsoft.com/office/drawing/2014/chart" uri="{C3380CC4-5D6E-409C-BE32-E72D297353CC}">
              <c16:uniqueId val="{00000008-E11A-4FC0-926D-1558A8EC70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9.67</c:v>
                </c:pt>
                <c:pt idx="2">
                  <c:v>#N/A</c:v>
                </c:pt>
                <c:pt idx="3">
                  <c:v>10.43</c:v>
                </c:pt>
                <c:pt idx="4">
                  <c:v>#N/A</c:v>
                </c:pt>
                <c:pt idx="5">
                  <c:v>12.54</c:v>
                </c:pt>
                <c:pt idx="6">
                  <c:v>#N/A</c:v>
                </c:pt>
                <c:pt idx="7">
                  <c:v>11.87</c:v>
                </c:pt>
                <c:pt idx="8">
                  <c:v>#N/A</c:v>
                </c:pt>
                <c:pt idx="9">
                  <c:v>8.75</c:v>
                </c:pt>
              </c:numCache>
            </c:numRef>
          </c:val>
          <c:extLst>
            <c:ext xmlns:c16="http://schemas.microsoft.com/office/drawing/2014/chart" uri="{C3380CC4-5D6E-409C-BE32-E72D297353CC}">
              <c16:uniqueId val="{00000009-E11A-4FC0-926D-1558A8EC70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627</c:v>
                </c:pt>
                <c:pt idx="5">
                  <c:v>617</c:v>
                </c:pt>
                <c:pt idx="8">
                  <c:v>740</c:v>
                </c:pt>
                <c:pt idx="11">
                  <c:v>774</c:v>
                </c:pt>
                <c:pt idx="14">
                  <c:v>809</c:v>
                </c:pt>
              </c:numCache>
            </c:numRef>
          </c:val>
          <c:extLst>
            <c:ext xmlns:c16="http://schemas.microsoft.com/office/drawing/2014/chart" uri="{C3380CC4-5D6E-409C-BE32-E72D297353CC}">
              <c16:uniqueId val="{00000000-E158-4855-A2B4-32ADEC4157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58-4855-A2B4-32ADEC4157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4</c:v>
                </c:pt>
                <c:pt idx="6">
                  <c:v>3</c:v>
                </c:pt>
                <c:pt idx="9">
                  <c:v>3</c:v>
                </c:pt>
                <c:pt idx="12">
                  <c:v>4</c:v>
                </c:pt>
              </c:numCache>
            </c:numRef>
          </c:val>
          <c:extLst>
            <c:ext xmlns:c16="http://schemas.microsoft.com/office/drawing/2014/chart" uri="{C3380CC4-5D6E-409C-BE32-E72D297353CC}">
              <c16:uniqueId val="{00000002-E158-4855-A2B4-32ADEC4157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3</c:v>
                </c:pt>
                <c:pt idx="9">
                  <c:v>3</c:v>
                </c:pt>
                <c:pt idx="12">
                  <c:v>3</c:v>
                </c:pt>
              </c:numCache>
            </c:numRef>
          </c:val>
          <c:extLst>
            <c:ext xmlns:c16="http://schemas.microsoft.com/office/drawing/2014/chart" uri="{C3380CC4-5D6E-409C-BE32-E72D297353CC}">
              <c16:uniqueId val="{00000003-E158-4855-A2B4-32ADEC4157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c:v>
                </c:pt>
                <c:pt idx="3">
                  <c:v>102</c:v>
                </c:pt>
                <c:pt idx="6">
                  <c:v>100</c:v>
                </c:pt>
                <c:pt idx="9">
                  <c:v>106</c:v>
                </c:pt>
                <c:pt idx="12">
                  <c:v>108</c:v>
                </c:pt>
              </c:numCache>
            </c:numRef>
          </c:val>
          <c:extLst>
            <c:ext xmlns:c16="http://schemas.microsoft.com/office/drawing/2014/chart" uri="{C3380CC4-5D6E-409C-BE32-E72D297353CC}">
              <c16:uniqueId val="{00000004-E158-4855-A2B4-32ADEC4157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58-4855-A2B4-32ADEC4157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58-4855-A2B4-32ADEC4157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748</c:v>
                </c:pt>
                <c:pt idx="3">
                  <c:v>765</c:v>
                </c:pt>
                <c:pt idx="6">
                  <c:v>891</c:v>
                </c:pt>
                <c:pt idx="9">
                  <c:v>954</c:v>
                </c:pt>
                <c:pt idx="12">
                  <c:v>982</c:v>
                </c:pt>
              </c:numCache>
            </c:numRef>
          </c:val>
          <c:extLst>
            <c:ext xmlns:c16="http://schemas.microsoft.com/office/drawing/2014/chart" uri="{C3380CC4-5D6E-409C-BE32-E72D297353CC}">
              <c16:uniqueId val="{00000007-E158-4855-A2B4-32ADEC4157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229</c:v>
                </c:pt>
                <c:pt idx="2">
                  <c:v>#N/A</c:v>
                </c:pt>
                <c:pt idx="3">
                  <c:v>#N/A</c:v>
                </c:pt>
                <c:pt idx="4">
                  <c:v>254</c:v>
                </c:pt>
                <c:pt idx="5">
                  <c:v>#N/A</c:v>
                </c:pt>
                <c:pt idx="6">
                  <c:v>#N/A</c:v>
                </c:pt>
                <c:pt idx="7">
                  <c:v>257</c:v>
                </c:pt>
                <c:pt idx="8">
                  <c:v>#N/A</c:v>
                </c:pt>
                <c:pt idx="9">
                  <c:v>#N/A</c:v>
                </c:pt>
                <c:pt idx="10">
                  <c:v>292</c:v>
                </c:pt>
                <c:pt idx="11">
                  <c:v>#N/A</c:v>
                </c:pt>
                <c:pt idx="12">
                  <c:v>#N/A</c:v>
                </c:pt>
                <c:pt idx="13">
                  <c:v>288</c:v>
                </c:pt>
                <c:pt idx="14">
                  <c:v>#N/A</c:v>
                </c:pt>
              </c:numCache>
            </c:numRef>
          </c:val>
          <c:smooth val="0"/>
          <c:extLst>
            <c:ext xmlns:c16="http://schemas.microsoft.com/office/drawing/2014/chart" uri="{C3380CC4-5D6E-409C-BE32-E72D297353CC}">
              <c16:uniqueId val="{00000008-E158-4855-A2B4-32ADEC4157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6858</c:v>
                </c:pt>
                <c:pt idx="5">
                  <c:v>7780</c:v>
                </c:pt>
                <c:pt idx="8">
                  <c:v>8419</c:v>
                </c:pt>
                <c:pt idx="11">
                  <c:v>8134</c:v>
                </c:pt>
                <c:pt idx="14">
                  <c:v>7902</c:v>
                </c:pt>
              </c:numCache>
            </c:numRef>
          </c:val>
          <c:extLst>
            <c:ext xmlns:c16="http://schemas.microsoft.com/office/drawing/2014/chart" uri="{C3380CC4-5D6E-409C-BE32-E72D297353CC}">
              <c16:uniqueId val="{00000000-41E4-4793-836B-01D4B97591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111</c:v>
                </c:pt>
                <c:pt idx="5">
                  <c:v>86</c:v>
                </c:pt>
                <c:pt idx="8">
                  <c:v>60</c:v>
                </c:pt>
                <c:pt idx="11">
                  <c:v>34</c:v>
                </c:pt>
                <c:pt idx="14">
                  <c:v>7</c:v>
                </c:pt>
              </c:numCache>
            </c:numRef>
          </c:val>
          <c:extLst>
            <c:ext xmlns:c16="http://schemas.microsoft.com/office/drawing/2014/chart" uri="{C3380CC4-5D6E-409C-BE32-E72D297353CC}">
              <c16:uniqueId val="{00000001-41E4-4793-836B-01D4B97591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7824</c:v>
                </c:pt>
                <c:pt idx="5">
                  <c:v>7644</c:v>
                </c:pt>
                <c:pt idx="8">
                  <c:v>7810</c:v>
                </c:pt>
                <c:pt idx="11">
                  <c:v>8474</c:v>
                </c:pt>
                <c:pt idx="14">
                  <c:v>9293</c:v>
                </c:pt>
              </c:numCache>
            </c:numRef>
          </c:val>
          <c:extLst>
            <c:ext xmlns:c16="http://schemas.microsoft.com/office/drawing/2014/chart" uri="{C3380CC4-5D6E-409C-BE32-E72D297353CC}">
              <c16:uniqueId val="{00000002-41E4-4793-836B-01D4B97591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E4-4793-836B-01D4B97591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E4-4793-836B-01D4B97591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E4-4793-836B-01D4B97591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696</c:v>
                </c:pt>
                <c:pt idx="3">
                  <c:v>774</c:v>
                </c:pt>
                <c:pt idx="6">
                  <c:v>801</c:v>
                </c:pt>
                <c:pt idx="9">
                  <c:v>726</c:v>
                </c:pt>
                <c:pt idx="12">
                  <c:v>714</c:v>
                </c:pt>
              </c:numCache>
            </c:numRef>
          </c:val>
          <c:extLst>
            <c:ext xmlns:c16="http://schemas.microsoft.com/office/drawing/2014/chart" uri="{C3380CC4-5D6E-409C-BE32-E72D297353CC}">
              <c16:uniqueId val="{00000006-41E4-4793-836B-01D4B97591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29</c:v>
                </c:pt>
                <c:pt idx="6">
                  <c:v>25</c:v>
                </c:pt>
                <c:pt idx="9">
                  <c:v>22</c:v>
                </c:pt>
                <c:pt idx="12">
                  <c:v>19</c:v>
                </c:pt>
              </c:numCache>
            </c:numRef>
          </c:val>
          <c:extLst>
            <c:ext xmlns:c16="http://schemas.microsoft.com/office/drawing/2014/chart" uri="{C3380CC4-5D6E-409C-BE32-E72D297353CC}">
              <c16:uniqueId val="{00000007-41E4-4793-836B-01D4B97591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902</c:v>
                </c:pt>
                <c:pt idx="3">
                  <c:v>837</c:v>
                </c:pt>
                <c:pt idx="6">
                  <c:v>754</c:v>
                </c:pt>
                <c:pt idx="9">
                  <c:v>681</c:v>
                </c:pt>
                <c:pt idx="12">
                  <c:v>582</c:v>
                </c:pt>
              </c:numCache>
            </c:numRef>
          </c:val>
          <c:extLst>
            <c:ext xmlns:c16="http://schemas.microsoft.com/office/drawing/2014/chart" uri="{C3380CC4-5D6E-409C-BE32-E72D297353CC}">
              <c16:uniqueId val="{00000008-41E4-4793-836B-01D4B97591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136</c:v>
                </c:pt>
              </c:numCache>
            </c:numRef>
          </c:val>
          <c:extLst>
            <c:ext xmlns:c16="http://schemas.microsoft.com/office/drawing/2014/chart" uri="{C3380CC4-5D6E-409C-BE32-E72D297353CC}">
              <c16:uniqueId val="{00000009-41E4-4793-836B-01D4B97591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8318</c:v>
                </c:pt>
                <c:pt idx="3">
                  <c:v>9634</c:v>
                </c:pt>
                <c:pt idx="6">
                  <c:v>10581</c:v>
                </c:pt>
                <c:pt idx="9">
                  <c:v>10242</c:v>
                </c:pt>
                <c:pt idx="12">
                  <c:v>9960</c:v>
                </c:pt>
              </c:numCache>
            </c:numRef>
          </c:val>
          <c:extLst>
            <c:ext xmlns:c16="http://schemas.microsoft.com/office/drawing/2014/chart" uri="{C3380CC4-5D6E-409C-BE32-E72D297353CC}">
              <c16:uniqueId val="{0000000A-41E4-4793-836B-01D4B97591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1E4-4793-836B-01D4B97591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2173</c:v>
                </c:pt>
                <c:pt idx="1">
                  <c:v>2411</c:v>
                </c:pt>
                <c:pt idx="2">
                  <c:v>2625</c:v>
                </c:pt>
              </c:numCache>
            </c:numRef>
          </c:val>
          <c:extLst>
            <c:ext xmlns:c16="http://schemas.microsoft.com/office/drawing/2014/chart" uri="{C3380CC4-5D6E-409C-BE32-E72D297353CC}">
              <c16:uniqueId val="{00000000-FA21-48DC-98DC-CD03E16BEA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1121</c:v>
                </c:pt>
                <c:pt idx="1">
                  <c:v>1137</c:v>
                </c:pt>
                <c:pt idx="2">
                  <c:v>1091</c:v>
                </c:pt>
              </c:numCache>
            </c:numRef>
          </c:val>
          <c:extLst>
            <c:ext xmlns:c16="http://schemas.microsoft.com/office/drawing/2014/chart" uri="{C3380CC4-5D6E-409C-BE32-E72D297353CC}">
              <c16:uniqueId val="{00000001-FA21-48DC-98DC-CD03E16BEA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4284</c:v>
                </c:pt>
                <c:pt idx="1">
                  <c:v>4719</c:v>
                </c:pt>
                <c:pt idx="2">
                  <c:v>5372</c:v>
                </c:pt>
              </c:numCache>
            </c:numRef>
          </c:val>
          <c:extLst>
            <c:ext xmlns:c16="http://schemas.microsoft.com/office/drawing/2014/chart" uri="{C3380CC4-5D6E-409C-BE32-E72D297353CC}">
              <c16:uniqueId val="{00000002-FA21-48DC-98DC-CD03E16BEA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元利償還金等について、令和３年度に償還が終了した起債の元金償還額よりも令和４年度から償還が開始された起債の元金償還が上回ったため、増となっている。</a:t>
          </a:r>
        </a:p>
        <a:p>
          <a:r>
            <a:rPr kumimoji="1" lang="ja-JP" altLang="en-US" sz="1400">
              <a:latin typeface="ＭＳ ゴシック" pitchFamily="49" charset="-128"/>
              <a:ea typeface="ＭＳ ゴシック" pitchFamily="49" charset="-128"/>
            </a:rPr>
            <a:t>　なお、地方債の新規借入については交付税措置のある有利なものを選択しているため、実質公債費比率の分子は元利償還金等の３割程度となっている。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満期一括償還地方債の借入をしていないため、積み立てしていない。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充当可能基金残高と基準財政需要額算入見込額が将来負担額を大幅に上回っている。</a:t>
          </a:r>
        </a:p>
        <a:p>
          <a:r>
            <a:rPr kumimoji="1" lang="ja-JP" altLang="en-US" sz="1600">
              <a:latin typeface="ＭＳ ゴシック" pitchFamily="49" charset="-128"/>
              <a:ea typeface="ＭＳ ゴシック" pitchFamily="49" charset="-128"/>
            </a:rPr>
            <a:t>　これは、ふるさと納税（寄付金収入）が堅調なことによりふるさと納税関連基金へ積立を行っているため基金残高が増加傾向にあること、及び、交付税措置のある有利な地方債を選択していることにより、基準財政需要額算入見込額が</a:t>
          </a:r>
          <a:r>
            <a:rPr kumimoji="1" lang="en-US" altLang="ja-JP" sz="1600">
              <a:latin typeface="ＭＳ ゴシック" pitchFamily="49" charset="-128"/>
              <a:ea typeface="ＭＳ ゴシック" pitchFamily="49" charset="-128"/>
            </a:rPr>
            <a:t>80</a:t>
          </a:r>
          <a:r>
            <a:rPr kumimoji="1" lang="ja-JP" altLang="en-US" sz="1600">
              <a:latin typeface="ＭＳ ゴシック" pitchFamily="49" charset="-128"/>
              <a:ea typeface="ＭＳ ゴシック" pitchFamily="49" charset="-128"/>
            </a:rPr>
            <a:t>億円程度計上されているためである。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北海道上士幌町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財政調整基金については、ふるさと納税寄付金の増収等により約３億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万円を積み立てた一方、企業滞在型交流施設整備工事に伴い、財政調整基金全体で約１億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万円を一般会計へ繰り入れた。また、減債基金については、公債費（元利償還金）の財源とするため、</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を一般会計へ繰り入れた。その他特定目的基金については、ふるさと納税（寄付金収入）が堅調なことによりふるさと納税関連基金へ新規積立にを行ったことで残高が増加しており、結果として基金全体では前年度から約８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万円増加となった。</a:t>
          </a: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必要とされる事務事業を実施するため、適正管理をしつつ必要に応じ繰入を行っていくものとする。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公共施設整備基金は、第６期総合計画で予定されている普通建設事業の財源として計画的に積み立ててきている。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ふるさと納税・子育て少子化対策夢基金は、寄付金（個人版のふるさと納税）を原資に、子どもが健やかに生まれ育つ環境づくり及び少子化対策の推進を図るため、平成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関連施策の財源として活用している。ふるさと納税・生涯活躍いきがい基金は、同じくふるさと納税を原資に、地域包括ケアの醸成と生涯活躍できるまちの実現に向けた施策の財源として活用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ふるさと納税・地方創生基金は、企業版ふるさと納税を財源として、地方創生の推進により誰もが健康で安心・充実して生涯を送ることができるまちづくりを進めるための財源として活用している。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旧国鉄士幌線コンクリートアーチ橋保存基金は、観光資源であるアーチ橋及び関連構造物の保存に充てるための財源として活用している。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公共施設整備基金については、今後予定している役場庁舎等改修事業に向けて新規積立を行っているため、増加している。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また、ふるさと納税を原資とする各基金については、ふるさと納税寄付金の受領に伴い新規積立を行っているため、増加している。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将来必要とされる施策を実現するための財源とするため、計画的に積立を行っていく。また繰入については、それぞれの基金の使途に応じた関連施策に適正に充当していくものとし、基金の活用による住民サービスの向上を図るとともに、基金残高の維持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令和４年度は財源調整のため約１億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万円を一般会計に繰り入れ、決算後積立や新規積立などにより、結果として約２億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必要とされる事務事業を実施するため、適正管理をしつつ必要に応じ繰入を行っていくものとする。</a:t>
          </a: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公債費の元利償還金の財源とするため、</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　</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生涯学習センター整備事業や道の駅整備事業、消防庁舎建設事業など、近年の大型公共事業の実施に伴う起債借入により、将来公債費が増加していくことが見込まれており、その際の充当財源として計画的に繰入を行っ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4,890
4,717
694.23
9,610,230
9,237,001
373,219
4,261,657
9,960,409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町税収入が堅調推移していることにより、財政力指数は類似団体平均をやや上回っている。今後も活力あるまちづくりを展開しつつ、行財政の効率化に努めることにより財政の健全化を図る。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7" name="直線コネクタ 76"/>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5" name="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6" name="テキスト ボックス 95"/>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近年の大型公共施設等の改修・整備に伴う起債借入により、公債費が増加傾向にあること、及び公共施設等が増えたことに伴う維持管理経費（経常費）の増加により経常収支比率が類似団体平均を上回っている。</a:t>
          </a:r>
        </a:p>
        <a:p>
          <a:r>
            <a:rPr kumimoji="1" lang="ja-JP" altLang="en-US" sz="1400">
              <a:latin typeface="ＭＳ Ｐゴシック" panose="020B0600070205080204" pitchFamily="50" charset="-128"/>
              <a:ea typeface="ＭＳ Ｐゴシック" panose="020B0600070205080204" pitchFamily="50" charset="-128"/>
            </a:rPr>
            <a:t>　行財政改革の取り組みをはじめとした歳出削減により、経常収支比率上昇の抑制に努める。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64</xdr:row>
      <xdr:rowOff>99695</xdr:rowOff>
    </xdr:to>
    <xdr:cxnSp macro="">
      <xdr:nvCxnSpPr>
        <xdr:cNvPr id="131" name="直線コネクタ 130"/>
        <xdr:cNvCxnSpPr/>
      </xdr:nvCxnSpPr>
      <xdr:spPr>
        <a:xfrm flipV="1">
          <a:off x="4114800" y="1100010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48895</xdr:rowOff>
    </xdr:to>
    <xdr:cxnSp macro="">
      <xdr:nvCxnSpPr>
        <xdr:cNvPr id="134" name="直線コネクタ 133"/>
        <xdr:cNvCxnSpPr/>
      </xdr:nvCxnSpPr>
      <xdr:spPr>
        <a:xfrm flipV="1">
          <a:off x="3225800" y="110724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48895</xdr:rowOff>
    </xdr:from>
    <xdr:to>
      <xdr:col>15</xdr:col>
      <xdr:colOff>82550</xdr:colOff>
      <xdr:row>65</xdr:row>
      <xdr:rowOff>141394</xdr:rowOff>
    </xdr:to>
    <xdr:cxnSp macro="">
      <xdr:nvCxnSpPr>
        <xdr:cNvPr id="137" name="直線コネクタ 136"/>
        <xdr:cNvCxnSpPr/>
      </xdr:nvCxnSpPr>
      <xdr:spPr>
        <a:xfrm flipV="1">
          <a:off x="2336800" y="1119314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65</xdr:row>
      <xdr:rowOff>141394</xdr:rowOff>
    </xdr:to>
    <xdr:cxnSp macro="">
      <xdr:nvCxnSpPr>
        <xdr:cNvPr id="140" name="直線コネクタ 139"/>
        <xdr:cNvCxnSpPr/>
      </xdr:nvCxnSpPr>
      <xdr:spPr>
        <a:xfrm>
          <a:off x="1447800" y="1105238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2" name="楕円 151"/>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3" name="テキスト ボックス 152"/>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169545</xdr:rowOff>
    </xdr:from>
    <xdr:to>
      <xdr:col>15</xdr:col>
      <xdr:colOff>133350</xdr:colOff>
      <xdr:row>65</xdr:row>
      <xdr:rowOff>99695</xdr:rowOff>
    </xdr:to>
    <xdr:sp macro="" textlink="">
      <xdr:nvSpPr>
        <xdr:cNvPr id="154" name="楕円 153"/>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84472</xdr:rowOff>
    </xdr:from>
    <xdr:ext cx="762000" cy="259045"/>
    <xdr:sp macro="" textlink="">
      <xdr:nvSpPr>
        <xdr:cNvPr id="155" name="テキスト ボックス 154"/>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56" name="楕円 155"/>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57" name="テキスト ボックス 156"/>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58" name="楕円 157"/>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115164</xdr:rowOff>
    </xdr:from>
    <xdr:ext cx="762000" cy="259045"/>
    <xdr:sp macro="" textlink="">
      <xdr:nvSpPr>
        <xdr:cNvPr id="159" name="テキスト ボックス 158"/>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類似団体平均と比較して、</a:t>
          </a:r>
          <a:r>
            <a:rPr kumimoji="1" lang="en-US" altLang="ja-JP" sz="1400">
              <a:latin typeface="ＭＳ Ｐゴシック" panose="020B0600070205080204" pitchFamily="50" charset="-128"/>
              <a:ea typeface="ＭＳ Ｐゴシック" panose="020B0600070205080204" pitchFamily="50" charset="-128"/>
            </a:rPr>
            <a:t>228,281</a:t>
          </a:r>
          <a:r>
            <a:rPr kumimoji="1" lang="ja-JP" altLang="en-US" sz="1400">
              <a:latin typeface="ＭＳ Ｐゴシック" panose="020B0600070205080204" pitchFamily="50" charset="-128"/>
              <a:ea typeface="ＭＳ Ｐゴシック" panose="020B0600070205080204" pitchFamily="50" charset="-128"/>
            </a:rPr>
            <a:t>円多い結果となっている。これは主にふるさと納税寄付金の受領に伴う返礼品発送業務委託料やポータルサイト利用に係る手数料が多く計上されているためである。</a:t>
          </a:r>
        </a:p>
        <a:p>
          <a:r>
            <a:rPr kumimoji="1" lang="ja-JP" altLang="en-US" sz="1400">
              <a:latin typeface="ＭＳ Ｐゴシック" panose="020B0600070205080204" pitchFamily="50" charset="-128"/>
              <a:ea typeface="ＭＳ Ｐゴシック" panose="020B0600070205080204" pitchFamily="50" charset="-128"/>
            </a:rPr>
            <a:t>　上記ふるさと納税推進に係る経費の計上がある一方、歳入（寄付金）も安定して収入があること、及び返礼品として地元特産品を数多く取り扱っていることから、地元経済への好影響や雇用の確保などにつなが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154558</xdr:rowOff>
    </xdr:from>
    <xdr:to>
      <xdr:col>23</xdr:col>
      <xdr:colOff>133350</xdr:colOff>
      <xdr:row>84</xdr:row>
      <xdr:rowOff>4984</xdr:rowOff>
    </xdr:to>
    <xdr:cxnSp macro="">
      <xdr:nvCxnSpPr>
        <xdr:cNvPr id="193" name="直線コネクタ 192"/>
        <xdr:cNvCxnSpPr/>
      </xdr:nvCxnSpPr>
      <xdr:spPr>
        <a:xfrm>
          <a:off x="4114800" y="14384908"/>
          <a:ext cx="8382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153958</xdr:rowOff>
    </xdr:from>
    <xdr:to>
      <xdr:col>19</xdr:col>
      <xdr:colOff>133350</xdr:colOff>
      <xdr:row>83</xdr:row>
      <xdr:rowOff>154558</xdr:rowOff>
    </xdr:to>
    <xdr:cxnSp macro="">
      <xdr:nvCxnSpPr>
        <xdr:cNvPr id="196" name="直線コネクタ 195"/>
        <xdr:cNvCxnSpPr/>
      </xdr:nvCxnSpPr>
      <xdr:spPr>
        <a:xfrm>
          <a:off x="3225800" y="14384308"/>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152343</xdr:rowOff>
    </xdr:from>
    <xdr:to>
      <xdr:col>15</xdr:col>
      <xdr:colOff>82550</xdr:colOff>
      <xdr:row>83</xdr:row>
      <xdr:rowOff>153958</xdr:rowOff>
    </xdr:to>
    <xdr:cxnSp macro="">
      <xdr:nvCxnSpPr>
        <xdr:cNvPr id="199" name="直線コネクタ 198"/>
        <xdr:cNvCxnSpPr/>
      </xdr:nvCxnSpPr>
      <xdr:spPr>
        <a:xfrm>
          <a:off x="2336800" y="14382693"/>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152343</xdr:rowOff>
    </xdr:from>
    <xdr:to>
      <xdr:col>11</xdr:col>
      <xdr:colOff>31750</xdr:colOff>
      <xdr:row>84</xdr:row>
      <xdr:rowOff>12598</xdr:rowOff>
    </xdr:to>
    <xdr:cxnSp macro="">
      <xdr:nvCxnSpPr>
        <xdr:cNvPr id="202" name="直線コネクタ 201"/>
        <xdr:cNvCxnSpPr/>
      </xdr:nvCxnSpPr>
      <xdr:spPr>
        <a:xfrm flipV="1">
          <a:off x="1447800" y="14382693"/>
          <a:ext cx="889000" cy="3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125634</xdr:rowOff>
    </xdr:from>
    <xdr:to>
      <xdr:col>23</xdr:col>
      <xdr:colOff>184150</xdr:colOff>
      <xdr:row>84</xdr:row>
      <xdr:rowOff>55784</xdr:rowOff>
    </xdr:to>
    <xdr:sp macro="" textlink="">
      <xdr:nvSpPr>
        <xdr:cNvPr id="212" name="楕円 211"/>
        <xdr:cNvSpPr/>
      </xdr:nvSpPr>
      <xdr:spPr>
        <a:xfrm>
          <a:off x="4902200" y="1435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97711</xdr:rowOff>
    </xdr:from>
    <xdr:ext cx="762000" cy="259045"/>
    <xdr:sp macro="" textlink="">
      <xdr:nvSpPr>
        <xdr:cNvPr id="213" name="人件費・物件費等の状況該当値テキスト"/>
        <xdr:cNvSpPr txBox="1"/>
      </xdr:nvSpPr>
      <xdr:spPr>
        <a:xfrm>
          <a:off x="5041900" y="1432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103758</xdr:rowOff>
    </xdr:from>
    <xdr:to>
      <xdr:col>19</xdr:col>
      <xdr:colOff>184150</xdr:colOff>
      <xdr:row>84</xdr:row>
      <xdr:rowOff>33908</xdr:rowOff>
    </xdr:to>
    <xdr:sp macro="" textlink="">
      <xdr:nvSpPr>
        <xdr:cNvPr id="214" name="楕円 213"/>
        <xdr:cNvSpPr/>
      </xdr:nvSpPr>
      <xdr:spPr>
        <a:xfrm>
          <a:off x="4064000" y="143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18685</xdr:rowOff>
    </xdr:from>
    <xdr:ext cx="736600" cy="259045"/>
    <xdr:sp macro="" textlink="">
      <xdr:nvSpPr>
        <xdr:cNvPr id="215" name="テキスト ボックス 214"/>
        <xdr:cNvSpPr txBox="1"/>
      </xdr:nvSpPr>
      <xdr:spPr>
        <a:xfrm>
          <a:off x="3733800" y="1442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103158</xdr:rowOff>
    </xdr:from>
    <xdr:to>
      <xdr:col>15</xdr:col>
      <xdr:colOff>133350</xdr:colOff>
      <xdr:row>84</xdr:row>
      <xdr:rowOff>33308</xdr:rowOff>
    </xdr:to>
    <xdr:sp macro="" textlink="">
      <xdr:nvSpPr>
        <xdr:cNvPr id="216" name="楕円 215"/>
        <xdr:cNvSpPr/>
      </xdr:nvSpPr>
      <xdr:spPr>
        <a:xfrm>
          <a:off x="3175000" y="143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18085</xdr:rowOff>
    </xdr:from>
    <xdr:ext cx="762000" cy="259045"/>
    <xdr:sp macro="" textlink="">
      <xdr:nvSpPr>
        <xdr:cNvPr id="217" name="テキスト ボックス 216"/>
        <xdr:cNvSpPr txBox="1"/>
      </xdr:nvSpPr>
      <xdr:spPr>
        <a:xfrm>
          <a:off x="2844800" y="1441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101543</xdr:rowOff>
    </xdr:from>
    <xdr:to>
      <xdr:col>11</xdr:col>
      <xdr:colOff>82550</xdr:colOff>
      <xdr:row>84</xdr:row>
      <xdr:rowOff>31693</xdr:rowOff>
    </xdr:to>
    <xdr:sp macro="" textlink="">
      <xdr:nvSpPr>
        <xdr:cNvPr id="218" name="楕円 217"/>
        <xdr:cNvSpPr/>
      </xdr:nvSpPr>
      <xdr:spPr>
        <a:xfrm>
          <a:off x="2286000" y="143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16470</xdr:rowOff>
    </xdr:from>
    <xdr:ext cx="762000" cy="259045"/>
    <xdr:sp macro="" textlink="">
      <xdr:nvSpPr>
        <xdr:cNvPr id="219" name="テキスト ボックス 218"/>
        <xdr:cNvSpPr txBox="1"/>
      </xdr:nvSpPr>
      <xdr:spPr>
        <a:xfrm>
          <a:off x="1955800" y="1441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133248</xdr:rowOff>
    </xdr:from>
    <xdr:to>
      <xdr:col>7</xdr:col>
      <xdr:colOff>31750</xdr:colOff>
      <xdr:row>84</xdr:row>
      <xdr:rowOff>63398</xdr:rowOff>
    </xdr:to>
    <xdr:sp macro="" textlink="">
      <xdr:nvSpPr>
        <xdr:cNvPr id="220" name="楕円 219"/>
        <xdr:cNvSpPr/>
      </xdr:nvSpPr>
      <xdr:spPr>
        <a:xfrm>
          <a:off x="1397000" y="1436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48175</xdr:rowOff>
    </xdr:from>
    <xdr:ext cx="762000" cy="259045"/>
    <xdr:sp macro="" textlink="">
      <xdr:nvSpPr>
        <xdr:cNvPr id="221" name="テキスト ボックス 220"/>
        <xdr:cNvSpPr txBox="1"/>
      </xdr:nvSpPr>
      <xdr:spPr>
        <a:xfrm>
          <a:off x="1066800" y="1444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前年度と比較し</a:t>
          </a:r>
          <a:r>
            <a:rPr kumimoji="1" lang="en-US" altLang="ja-JP" sz="1400">
              <a:latin typeface="ＭＳ Ｐゴシック" panose="020B0600070205080204" pitchFamily="50" charset="-128"/>
              <a:ea typeface="ＭＳ Ｐゴシック" panose="020B0600070205080204" pitchFamily="50" charset="-128"/>
            </a:rPr>
            <a:t>0.4</a:t>
          </a:r>
          <a:r>
            <a:rPr kumimoji="1" lang="ja-JP" altLang="en-US" sz="1400">
              <a:latin typeface="ＭＳ Ｐゴシック" panose="020B0600070205080204" pitchFamily="50" charset="-128"/>
              <a:ea typeface="ＭＳ Ｐゴシック" panose="020B0600070205080204" pitchFamily="50" charset="-128"/>
            </a:rPr>
            <a:t>ポイント増加したが、これは令和４年度にデジタル推進課及びゼロカーボン推進課が新設されたことに伴い、主査職などポストが増え、一部職員が昇給したことが主な要因である。</a:t>
          </a:r>
        </a:p>
        <a:p>
          <a:r>
            <a:rPr kumimoji="1" lang="ja-JP" altLang="en-US" sz="1400">
              <a:latin typeface="ＭＳ Ｐゴシック" panose="020B0600070205080204" pitchFamily="50" charset="-128"/>
              <a:ea typeface="ＭＳ Ｐゴシック" panose="020B0600070205080204" pitchFamily="50" charset="-128"/>
            </a:rPr>
            <a:t>　なお、類似団体平均を上回る状況が続いているが、主な要因は対象である一般行政職の年齢構成における若年層の割合が低いためである。</a:t>
          </a:r>
        </a:p>
        <a:p>
          <a:r>
            <a:rPr kumimoji="1" lang="ja-JP" altLang="en-US" sz="1400">
              <a:latin typeface="ＭＳ Ｐゴシック" panose="020B0600070205080204" pitchFamily="50" charset="-128"/>
              <a:ea typeface="ＭＳ Ｐゴシック" panose="020B0600070205080204" pitchFamily="50" charset="-128"/>
            </a:rPr>
            <a:t>　今後とも給与と職員数及び年齢構成の適正化に努める。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125476</xdr:rowOff>
    </xdr:from>
    <xdr:to>
      <xdr:col>81</xdr:col>
      <xdr:colOff>44450</xdr:colOff>
      <xdr:row>88</xdr:row>
      <xdr:rowOff>144780</xdr:rowOff>
    </xdr:to>
    <xdr:cxnSp macro="">
      <xdr:nvCxnSpPr>
        <xdr:cNvPr id="253" name="直線コネクタ 252"/>
        <xdr:cNvCxnSpPr/>
      </xdr:nvCxnSpPr>
      <xdr:spPr>
        <a:xfrm>
          <a:off x="16179800" y="152130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125476</xdr:rowOff>
    </xdr:from>
    <xdr:to>
      <xdr:col>77</xdr:col>
      <xdr:colOff>44450</xdr:colOff>
      <xdr:row>88</xdr:row>
      <xdr:rowOff>135128</xdr:rowOff>
    </xdr:to>
    <xdr:cxnSp macro="">
      <xdr:nvCxnSpPr>
        <xdr:cNvPr id="256" name="直線コネクタ 255"/>
        <xdr:cNvCxnSpPr/>
      </xdr:nvCxnSpPr>
      <xdr:spPr>
        <a:xfrm flipV="1">
          <a:off x="15290800" y="1521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135128</xdr:rowOff>
    </xdr:from>
    <xdr:to>
      <xdr:col>72</xdr:col>
      <xdr:colOff>203200</xdr:colOff>
      <xdr:row>89</xdr:row>
      <xdr:rowOff>21589</xdr:rowOff>
    </xdr:to>
    <xdr:cxnSp macro="">
      <xdr:nvCxnSpPr>
        <xdr:cNvPr id="259" name="直線コネクタ 258"/>
        <xdr:cNvCxnSpPr/>
      </xdr:nvCxnSpPr>
      <xdr:spPr>
        <a:xfrm flipV="1">
          <a:off x="14401800" y="15222728"/>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7113</xdr:rowOff>
    </xdr:from>
    <xdr:to>
      <xdr:col>68</xdr:col>
      <xdr:colOff>152400</xdr:colOff>
      <xdr:row>89</xdr:row>
      <xdr:rowOff>21589</xdr:rowOff>
    </xdr:to>
    <xdr:cxnSp macro="">
      <xdr:nvCxnSpPr>
        <xdr:cNvPr id="262" name="直線コネクタ 261"/>
        <xdr:cNvCxnSpPr/>
      </xdr:nvCxnSpPr>
      <xdr:spPr>
        <a:xfrm>
          <a:off x="13512800" y="15266163"/>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2" name="楕円 271"/>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161307</xdr:rowOff>
    </xdr:from>
    <xdr:ext cx="762000" cy="259045"/>
    <xdr:sp macro="" textlink="">
      <xdr:nvSpPr>
        <xdr:cNvPr id="273" name="給与水準   （国との比較）該当値テキスト"/>
        <xdr:cNvSpPr txBox="1"/>
      </xdr:nvSpPr>
      <xdr:spPr>
        <a:xfrm>
          <a:off x="17106900" y="150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74676</xdr:rowOff>
    </xdr:from>
    <xdr:to>
      <xdr:col>77</xdr:col>
      <xdr:colOff>95250</xdr:colOff>
      <xdr:row>89</xdr:row>
      <xdr:rowOff>4826</xdr:rowOff>
    </xdr:to>
    <xdr:sp macro="" textlink="">
      <xdr:nvSpPr>
        <xdr:cNvPr id="274" name="楕円 273"/>
        <xdr:cNvSpPr/>
      </xdr:nvSpPr>
      <xdr:spPr>
        <a:xfrm>
          <a:off x="16129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161053</xdr:rowOff>
    </xdr:from>
    <xdr:ext cx="736600" cy="259045"/>
    <xdr:sp macro="" textlink="">
      <xdr:nvSpPr>
        <xdr:cNvPr id="275" name="テキスト ボックス 274"/>
        <xdr:cNvSpPr txBox="1"/>
      </xdr:nvSpPr>
      <xdr:spPr>
        <a:xfrm>
          <a:off x="15798800" y="1524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84328</xdr:rowOff>
    </xdr:from>
    <xdr:to>
      <xdr:col>73</xdr:col>
      <xdr:colOff>44450</xdr:colOff>
      <xdr:row>89</xdr:row>
      <xdr:rowOff>14478</xdr:rowOff>
    </xdr:to>
    <xdr:sp macro="" textlink="">
      <xdr:nvSpPr>
        <xdr:cNvPr id="276" name="楕円 275"/>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170705</xdr:rowOff>
    </xdr:from>
    <xdr:ext cx="762000" cy="259045"/>
    <xdr:sp macro="" textlink="">
      <xdr:nvSpPr>
        <xdr:cNvPr id="277" name="テキスト ボックス 276"/>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78" name="楕円 277"/>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79" name="テキスト ボックス 278"/>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127763</xdr:rowOff>
    </xdr:from>
    <xdr:to>
      <xdr:col>64</xdr:col>
      <xdr:colOff>152400</xdr:colOff>
      <xdr:row>89</xdr:row>
      <xdr:rowOff>57913</xdr:rowOff>
    </xdr:to>
    <xdr:sp macro="" textlink="">
      <xdr:nvSpPr>
        <xdr:cNvPr id="280" name="楕円 279"/>
        <xdr:cNvSpPr/>
      </xdr:nvSpPr>
      <xdr:spPr>
        <a:xfrm>
          <a:off x="13462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42690</xdr:rowOff>
    </xdr:from>
    <xdr:ext cx="762000" cy="259045"/>
    <xdr:sp macro="" textlink="">
      <xdr:nvSpPr>
        <xdr:cNvPr id="281" name="テキスト ボックス 280"/>
        <xdr:cNvSpPr txBox="1"/>
      </xdr:nvSpPr>
      <xdr:spPr>
        <a:xfrm>
          <a:off x="13131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前年度と比較し</a:t>
          </a:r>
          <a:r>
            <a:rPr kumimoji="1" lang="en-US" altLang="ja-JP" sz="1400">
              <a:latin typeface="ＭＳ Ｐゴシック" panose="020B0600070205080204" pitchFamily="50" charset="-128"/>
              <a:ea typeface="ＭＳ Ｐゴシック" panose="020B0600070205080204" pitchFamily="50" charset="-128"/>
            </a:rPr>
            <a:t>0.59</a:t>
          </a:r>
          <a:r>
            <a:rPr kumimoji="1" lang="ja-JP" altLang="en-US" sz="1400">
              <a:latin typeface="ＭＳ Ｐゴシック" panose="020B0600070205080204" pitchFamily="50" charset="-128"/>
              <a:ea typeface="ＭＳ Ｐゴシック" panose="020B0600070205080204" pitchFamily="50" charset="-128"/>
            </a:rPr>
            <a:t>ポイント減少したが、これは職員の定年退職などにより新規採用者数よりも退職者数が多かったためである。今後も人件費の抑制に取り組む一方、業務量に応じた人員の適正な配置に努めていく。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112268</xdr:rowOff>
    </xdr:from>
    <xdr:to>
      <xdr:col>81</xdr:col>
      <xdr:colOff>44450</xdr:colOff>
      <xdr:row>60</xdr:row>
      <xdr:rowOff>132606</xdr:rowOff>
    </xdr:to>
    <xdr:cxnSp macro="">
      <xdr:nvCxnSpPr>
        <xdr:cNvPr id="318" name="直線コネクタ 317"/>
        <xdr:cNvCxnSpPr/>
      </xdr:nvCxnSpPr>
      <xdr:spPr>
        <a:xfrm flipV="1">
          <a:off x="16179800" y="10399268"/>
          <a:ext cx="8382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127780</xdr:rowOff>
    </xdr:from>
    <xdr:to>
      <xdr:col>77</xdr:col>
      <xdr:colOff>44450</xdr:colOff>
      <xdr:row>60</xdr:row>
      <xdr:rowOff>132606</xdr:rowOff>
    </xdr:to>
    <xdr:cxnSp macro="">
      <xdr:nvCxnSpPr>
        <xdr:cNvPr id="321" name="直線コネクタ 320"/>
        <xdr:cNvCxnSpPr/>
      </xdr:nvCxnSpPr>
      <xdr:spPr>
        <a:xfrm>
          <a:off x="15290800" y="104147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127780</xdr:rowOff>
    </xdr:to>
    <xdr:cxnSp macro="">
      <xdr:nvCxnSpPr>
        <xdr:cNvPr id="324" name="直線コネクタ 323"/>
        <xdr:cNvCxnSpPr/>
      </xdr:nvCxnSpPr>
      <xdr:spPr>
        <a:xfrm>
          <a:off x="14401800" y="10395131"/>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87449</xdr:rowOff>
    </xdr:from>
    <xdr:to>
      <xdr:col>68</xdr:col>
      <xdr:colOff>152400</xdr:colOff>
      <xdr:row>60</xdr:row>
      <xdr:rowOff>108131</xdr:rowOff>
    </xdr:to>
    <xdr:cxnSp macro="">
      <xdr:nvCxnSpPr>
        <xdr:cNvPr id="327" name="直線コネクタ 326"/>
        <xdr:cNvCxnSpPr/>
      </xdr:nvCxnSpPr>
      <xdr:spPr>
        <a:xfrm>
          <a:off x="13512800" y="103744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61468</xdr:rowOff>
    </xdr:from>
    <xdr:to>
      <xdr:col>81</xdr:col>
      <xdr:colOff>95250</xdr:colOff>
      <xdr:row>60</xdr:row>
      <xdr:rowOff>163068</xdr:rowOff>
    </xdr:to>
    <xdr:sp macro="" textlink="">
      <xdr:nvSpPr>
        <xdr:cNvPr id="337" name="楕円 336"/>
        <xdr:cNvSpPr/>
      </xdr:nvSpPr>
      <xdr:spPr>
        <a:xfrm>
          <a:off x="16967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77995</xdr:rowOff>
    </xdr:from>
    <xdr:ext cx="762000" cy="259045"/>
    <xdr:sp macro="" textlink="">
      <xdr:nvSpPr>
        <xdr:cNvPr id="338" name="定員管理の状況該当値テキスト"/>
        <xdr:cNvSpPr txBox="1"/>
      </xdr:nvSpPr>
      <xdr:spPr>
        <a:xfrm>
          <a:off x="17106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81806</xdr:rowOff>
    </xdr:from>
    <xdr:to>
      <xdr:col>77</xdr:col>
      <xdr:colOff>95250</xdr:colOff>
      <xdr:row>61</xdr:row>
      <xdr:rowOff>11956</xdr:rowOff>
    </xdr:to>
    <xdr:sp macro="" textlink="">
      <xdr:nvSpPr>
        <xdr:cNvPr id="339" name="楕円 338"/>
        <xdr:cNvSpPr/>
      </xdr:nvSpPr>
      <xdr:spPr>
        <a:xfrm>
          <a:off x="16129000" y="103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168183</xdr:rowOff>
    </xdr:from>
    <xdr:ext cx="736600" cy="259045"/>
    <xdr:sp macro="" textlink="">
      <xdr:nvSpPr>
        <xdr:cNvPr id="340" name="テキスト ボックス 339"/>
        <xdr:cNvSpPr txBox="1"/>
      </xdr:nvSpPr>
      <xdr:spPr>
        <a:xfrm>
          <a:off x="15798800" y="10455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76980</xdr:rowOff>
    </xdr:from>
    <xdr:to>
      <xdr:col>73</xdr:col>
      <xdr:colOff>44450</xdr:colOff>
      <xdr:row>61</xdr:row>
      <xdr:rowOff>7130</xdr:rowOff>
    </xdr:to>
    <xdr:sp macro="" textlink="">
      <xdr:nvSpPr>
        <xdr:cNvPr id="341" name="楕円 340"/>
        <xdr:cNvSpPr/>
      </xdr:nvSpPr>
      <xdr:spPr>
        <a:xfrm>
          <a:off x="15240000" y="103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163357</xdr:rowOff>
    </xdr:from>
    <xdr:ext cx="762000" cy="259045"/>
    <xdr:sp macro="" textlink="">
      <xdr:nvSpPr>
        <xdr:cNvPr id="342" name="テキスト ボックス 341"/>
        <xdr:cNvSpPr txBox="1"/>
      </xdr:nvSpPr>
      <xdr:spPr>
        <a:xfrm>
          <a:off x="14909800" y="1045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3" name="楕円 342"/>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143708</xdr:rowOff>
    </xdr:from>
    <xdr:ext cx="762000" cy="259045"/>
    <xdr:sp macro="" textlink="">
      <xdr:nvSpPr>
        <xdr:cNvPr id="344" name="テキスト ボックス 343"/>
        <xdr:cNvSpPr txBox="1"/>
      </xdr:nvSpPr>
      <xdr:spPr>
        <a:xfrm>
          <a:off x="14020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36649</xdr:rowOff>
    </xdr:from>
    <xdr:to>
      <xdr:col>64</xdr:col>
      <xdr:colOff>152400</xdr:colOff>
      <xdr:row>60</xdr:row>
      <xdr:rowOff>138249</xdr:rowOff>
    </xdr:to>
    <xdr:sp macro="" textlink="">
      <xdr:nvSpPr>
        <xdr:cNvPr id="345" name="楕円 344"/>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123026</xdr:rowOff>
    </xdr:from>
    <xdr:ext cx="762000" cy="259045"/>
    <xdr:sp macro="" textlink="">
      <xdr:nvSpPr>
        <xdr:cNvPr id="346" name="テキスト ボックス 345"/>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近年の大型公共施設等の改修・整備に伴う起債借入により、実質公債費比率が類似団体平均より</a:t>
          </a:r>
          <a:r>
            <a:rPr kumimoji="1" lang="en-US" altLang="ja-JP" sz="1400">
              <a:latin typeface="ＭＳ Ｐゴシック" panose="020B0600070205080204" pitchFamily="50" charset="-128"/>
              <a:ea typeface="ＭＳ Ｐゴシック" panose="020B0600070205080204" pitchFamily="50" charset="-128"/>
            </a:rPr>
            <a:t>0.5</a:t>
          </a:r>
          <a:r>
            <a:rPr kumimoji="1" lang="ja-JP" altLang="en-US" sz="1400">
              <a:latin typeface="ＭＳ Ｐゴシック" panose="020B0600070205080204" pitchFamily="50" charset="-128"/>
              <a:ea typeface="ＭＳ Ｐゴシック" panose="020B0600070205080204" pitchFamily="50" charset="-128"/>
            </a:rPr>
            <a:t>ポイント上回っており、現在の推計では令和８年度まで比率が徐々に上昇していくことが見込まれている。</a:t>
          </a:r>
        </a:p>
        <a:p>
          <a:r>
            <a:rPr kumimoji="1" lang="ja-JP" altLang="en-US" sz="1400">
              <a:latin typeface="ＭＳ Ｐゴシック" panose="020B0600070205080204" pitchFamily="50" charset="-128"/>
              <a:ea typeface="ＭＳ Ｐゴシック" panose="020B0600070205080204" pitchFamily="50" charset="-128"/>
            </a:rPr>
            <a:t>　今後とも、地方債の新規借入は交付税措置のある有利なものに限定し、最小限とすることで、更なる上昇を極力抑制することとする。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25400</xdr:rowOff>
    </xdr:to>
    <xdr:cxnSp macro="">
      <xdr:nvCxnSpPr>
        <xdr:cNvPr id="379" name="直線コネクタ 378"/>
        <xdr:cNvCxnSpPr/>
      </xdr:nvCxnSpPr>
      <xdr:spPr>
        <a:xfrm>
          <a:off x="16179800" y="72182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17356</xdr:rowOff>
    </xdr:to>
    <xdr:cxnSp macro="">
      <xdr:nvCxnSpPr>
        <xdr:cNvPr id="382" name="直線コネクタ 381"/>
        <xdr:cNvCxnSpPr/>
      </xdr:nvCxnSpPr>
      <xdr:spPr>
        <a:xfrm>
          <a:off x="15290800" y="718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156633</xdr:rowOff>
    </xdr:to>
    <xdr:cxnSp macro="">
      <xdr:nvCxnSpPr>
        <xdr:cNvPr id="385" name="直線コネクタ 384"/>
        <xdr:cNvCxnSpPr/>
      </xdr:nvCxnSpPr>
      <xdr:spPr>
        <a:xfrm>
          <a:off x="14401800" y="71136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84244</xdr:rowOff>
    </xdr:to>
    <xdr:cxnSp macro="">
      <xdr:nvCxnSpPr>
        <xdr:cNvPr id="388" name="直線コネクタ 387"/>
        <xdr:cNvCxnSpPr/>
      </xdr:nvCxnSpPr>
      <xdr:spPr>
        <a:xfrm>
          <a:off x="13512800" y="704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8" name="楕円 39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0" name="楕円 399"/>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1" name="テキスト ボックス 400"/>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2" name="楕円 401"/>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3" name="テキスト ボックス 402"/>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4" name="楕円 403"/>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5" name="テキスト ボックス 404"/>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6" name="楕円 405"/>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7" name="テキスト ボックス 406"/>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地方債の借入に伴う将来負担比率は発生していない。その主な要因は充当可能な基金残高が多いためである。</a:t>
          </a:r>
        </a:p>
        <a:p>
          <a:r>
            <a:rPr kumimoji="1" lang="ja-JP" altLang="en-US" sz="1400">
              <a:latin typeface="ＭＳ Ｐゴシック" panose="020B0600070205080204" pitchFamily="50" charset="-128"/>
              <a:ea typeface="ＭＳ Ｐゴシック" panose="020B0600070205080204" pitchFamily="50" charset="-128"/>
            </a:rPr>
            <a:t>　今後も地方債の新規借入は必要最低限にとどめ、行財政運営の効率化を図り財政の健全化に努めていく。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4,890
4,717
694.23
9,610,230
9,237,001
373,219
4,261,657
9,960,409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前年度と比較し</a:t>
          </a:r>
          <a:r>
            <a:rPr kumimoji="1" lang="en-US" altLang="ja-JP" sz="1400">
              <a:latin typeface="ＭＳ Ｐゴシック" panose="020B0600070205080204" pitchFamily="50" charset="-128"/>
              <a:ea typeface="ＭＳ Ｐゴシック" panose="020B0600070205080204" pitchFamily="50" charset="-128"/>
            </a:rPr>
            <a:t>1.5</a:t>
          </a:r>
          <a:r>
            <a:rPr kumimoji="1" lang="ja-JP" altLang="en-US" sz="1400">
              <a:latin typeface="ＭＳ Ｐゴシック" panose="020B0600070205080204" pitchFamily="50" charset="-128"/>
              <a:ea typeface="ＭＳ Ｐゴシック" panose="020B0600070205080204" pitchFamily="50" charset="-128"/>
            </a:rPr>
            <a:t>ポイント低い数値となっている。これは職員の定年退職などにより新規採用者数よりも退職者数が多かったためである。一方、子育て世帯の移住・定住対策に注力し、認定こども園の職員数を多く配置していることから、類似団体平均よりも</a:t>
          </a:r>
          <a:r>
            <a:rPr kumimoji="1" lang="en-US" altLang="ja-JP" sz="1400">
              <a:latin typeface="ＭＳ Ｐゴシック" panose="020B0600070205080204" pitchFamily="50" charset="-128"/>
              <a:ea typeface="ＭＳ Ｐゴシック" panose="020B0600070205080204" pitchFamily="50" charset="-128"/>
            </a:rPr>
            <a:t>2.0</a:t>
          </a:r>
          <a:r>
            <a:rPr kumimoji="1" lang="ja-JP" altLang="en-US" sz="1400">
              <a:latin typeface="ＭＳ Ｐゴシック" panose="020B0600070205080204" pitchFamily="50" charset="-128"/>
              <a:ea typeface="ＭＳ Ｐゴシック" panose="020B0600070205080204" pitchFamily="50" charset="-128"/>
            </a:rPr>
            <a:t>ポイント高い水準となっている。</a:t>
          </a:r>
        </a:p>
        <a:p>
          <a:r>
            <a:rPr kumimoji="1" lang="ja-JP" altLang="en-US" sz="1400">
              <a:latin typeface="ＭＳ Ｐゴシック" panose="020B0600070205080204" pitchFamily="50" charset="-128"/>
              <a:ea typeface="ＭＳ Ｐゴシック" panose="020B0600070205080204" pitchFamily="50" charset="-128"/>
            </a:rPr>
            <a:t>　今後も業務に支障をきたさない範囲で適正な定数管理に努める。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38</xdr:row>
      <xdr:rowOff>8128</xdr:rowOff>
    </xdr:to>
    <xdr:cxnSp macro="">
      <xdr:nvCxnSpPr>
        <xdr:cNvPr id="64" name="直線コネクタ 63"/>
        <xdr:cNvCxnSpPr/>
      </xdr:nvCxnSpPr>
      <xdr:spPr>
        <a:xfrm flipV="1">
          <a:off x="3987800" y="64546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62992</xdr:rowOff>
    </xdr:to>
    <xdr:cxnSp macro="">
      <xdr:nvCxnSpPr>
        <xdr:cNvPr id="67" name="直線コネクタ 66"/>
        <xdr:cNvCxnSpPr/>
      </xdr:nvCxnSpPr>
      <xdr:spPr>
        <a:xfrm flipV="1">
          <a:off x="3098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38</xdr:row>
      <xdr:rowOff>62992</xdr:rowOff>
    </xdr:to>
    <xdr:cxnSp macro="">
      <xdr:nvCxnSpPr>
        <xdr:cNvPr id="70" name="直線コネクタ 69"/>
        <xdr:cNvCxnSpPr/>
      </xdr:nvCxnSpPr>
      <xdr:spPr>
        <a:xfrm>
          <a:off x="2209800" y="64089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65278</xdr:rowOff>
    </xdr:to>
    <xdr:cxnSp macro="">
      <xdr:nvCxnSpPr>
        <xdr:cNvPr id="73" name="直線コネクタ 72"/>
        <xdr:cNvCxnSpPr/>
      </xdr:nvCxnSpPr>
      <xdr:spPr>
        <a:xfrm>
          <a:off x="1320800" y="6308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xdr:rowOff>
    </xdr:from>
    <xdr:to>
      <xdr:col>15</xdr:col>
      <xdr:colOff>149225</xdr:colOff>
      <xdr:row>38</xdr:row>
      <xdr:rowOff>113792</xdr:rowOff>
    </xdr:to>
    <xdr:sp macro="" textlink="">
      <xdr:nvSpPr>
        <xdr:cNvPr id="87" name="楕円 86"/>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88" name="テキスト ボックス 87"/>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前年度と比較し、</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ポイント高い数値となっている。主な要因として、燃料費や光熱水費が増加したこと、及び、令和４年度からバイオガスプラント指定管理業務（委託料）が新たに計上されたことが挙げられる。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65278</xdr:rowOff>
    </xdr:to>
    <xdr:cxnSp macro="">
      <xdr:nvCxnSpPr>
        <xdr:cNvPr id="122" name="直線コネクタ 121"/>
        <xdr:cNvCxnSpPr/>
      </xdr:nvCxnSpPr>
      <xdr:spPr>
        <a:xfrm>
          <a:off x="15671800" y="29707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56134</xdr:rowOff>
    </xdr:to>
    <xdr:cxnSp macro="">
      <xdr:nvCxnSpPr>
        <xdr:cNvPr id="125" name="直線コネクタ 124"/>
        <xdr:cNvCxnSpPr/>
      </xdr:nvCxnSpPr>
      <xdr:spPr>
        <a:xfrm>
          <a:off x="14782800" y="2929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18</xdr:row>
      <xdr:rowOff>72136</xdr:rowOff>
    </xdr:to>
    <xdr:cxnSp macro="">
      <xdr:nvCxnSpPr>
        <xdr:cNvPr id="128" name="直線コネクタ 127"/>
        <xdr:cNvCxnSpPr/>
      </xdr:nvCxnSpPr>
      <xdr:spPr>
        <a:xfrm flipV="1">
          <a:off x="13893800" y="292963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72136</xdr:rowOff>
    </xdr:to>
    <xdr:cxnSp macro="">
      <xdr:nvCxnSpPr>
        <xdr:cNvPr id="131" name="直線コネクタ 130"/>
        <xdr:cNvCxnSpPr/>
      </xdr:nvCxnSpPr>
      <xdr:spPr>
        <a:xfrm>
          <a:off x="13004800" y="3130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xdr:rowOff>
    </xdr:from>
    <xdr:to>
      <xdr:col>82</xdr:col>
      <xdr:colOff>158750</xdr:colOff>
      <xdr:row>17</xdr:row>
      <xdr:rowOff>116078</xdr:rowOff>
    </xdr:to>
    <xdr:sp macro="" textlink="">
      <xdr:nvSpPr>
        <xdr:cNvPr id="141" name="楕円 140"/>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31005</xdr:rowOff>
    </xdr:from>
    <xdr:ext cx="762000" cy="259045"/>
    <xdr:sp macro="" textlink="">
      <xdr:nvSpPr>
        <xdr:cNvPr id="142" name="物件費該当値テキスト"/>
        <xdr:cNvSpPr txBox="1"/>
      </xdr:nvSpPr>
      <xdr:spPr>
        <a:xfrm>
          <a:off x="16598900" y="277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44" name="テキスト ボックス 143"/>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21336</xdr:rowOff>
    </xdr:from>
    <xdr:to>
      <xdr:col>69</xdr:col>
      <xdr:colOff>142875</xdr:colOff>
      <xdr:row>18</xdr:row>
      <xdr:rowOff>122936</xdr:rowOff>
    </xdr:to>
    <xdr:sp macro="" textlink="">
      <xdr:nvSpPr>
        <xdr:cNvPr id="147" name="楕円 146"/>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107713</xdr:rowOff>
    </xdr:from>
    <xdr:ext cx="762000" cy="259045"/>
    <xdr:sp macro="" textlink="">
      <xdr:nvSpPr>
        <xdr:cNvPr id="148" name="テキスト ボックス 147"/>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49" name="楕円 148"/>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0" name="テキスト ボックス 149"/>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前年度と比較し、</a:t>
          </a:r>
          <a:r>
            <a:rPr kumimoji="1" lang="en-US" altLang="ja-JP" sz="1400">
              <a:latin typeface="ＭＳ Ｐゴシック" panose="020B0600070205080204" pitchFamily="50" charset="-128"/>
              <a:ea typeface="ＭＳ Ｐゴシック" panose="020B0600070205080204" pitchFamily="50" charset="-128"/>
            </a:rPr>
            <a:t>0.3</a:t>
          </a:r>
          <a:r>
            <a:rPr kumimoji="1" lang="ja-JP" altLang="en-US" sz="1400">
              <a:latin typeface="ＭＳ Ｐゴシック" panose="020B0600070205080204" pitchFamily="50" charset="-128"/>
              <a:ea typeface="ＭＳ Ｐゴシック" panose="020B0600070205080204" pitchFamily="50" charset="-128"/>
            </a:rPr>
            <a:t>ポイント上昇した。これは扶助費（経常費）の決算額が令和３年度よりも増額した一方で、決算額全体は減少したことにより、比率が上昇したものである。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159657</xdr:rowOff>
    </xdr:to>
    <xdr:cxnSp macro="">
      <xdr:nvCxnSpPr>
        <xdr:cNvPr id="184" name="直線コネクタ 183"/>
        <xdr:cNvCxnSpPr/>
      </xdr:nvCxnSpPr>
      <xdr:spPr>
        <a:xfrm>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110672</xdr:rowOff>
    </xdr:to>
    <xdr:cxnSp macro="">
      <xdr:nvCxnSpPr>
        <xdr:cNvPr id="187" name="直線コネクタ 186"/>
        <xdr:cNvCxnSpPr/>
      </xdr:nvCxnSpPr>
      <xdr:spPr>
        <a:xfrm>
          <a:off x="3098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56</xdr:row>
      <xdr:rowOff>12700</xdr:rowOff>
    </xdr:to>
    <xdr:cxnSp macro="">
      <xdr:nvCxnSpPr>
        <xdr:cNvPr id="190" name="直線コネクタ 189"/>
        <xdr:cNvCxnSpPr/>
      </xdr:nvCxnSpPr>
      <xdr:spPr>
        <a:xfrm flipV="1">
          <a:off x="2209800" y="9352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12700</xdr:rowOff>
    </xdr:to>
    <xdr:cxnSp macro="">
      <xdr:nvCxnSpPr>
        <xdr:cNvPr id="193" name="直線コネクタ 192"/>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3" name="楕円 202"/>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4"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1" name="楕円 210"/>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2" name="テキスト ボックス 211"/>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前年度と比較し、</a:t>
          </a:r>
          <a:r>
            <a:rPr kumimoji="1" lang="en-US" altLang="ja-JP" sz="1400">
              <a:latin typeface="ＭＳ Ｐゴシック" panose="020B0600070205080204" pitchFamily="50" charset="-128"/>
              <a:ea typeface="ＭＳ Ｐゴシック" panose="020B0600070205080204" pitchFamily="50" charset="-128"/>
            </a:rPr>
            <a:t>1.4</a:t>
          </a:r>
          <a:r>
            <a:rPr kumimoji="1" lang="ja-JP" altLang="en-US" sz="1400">
              <a:latin typeface="ＭＳ Ｐゴシック" panose="020B0600070205080204" pitchFamily="50" charset="-128"/>
              <a:ea typeface="ＭＳ Ｐゴシック" panose="020B0600070205080204" pitchFamily="50" charset="-128"/>
            </a:rPr>
            <a:t>ポイント低い数値となっている。主な要因として、降雪量が少なかったことによる除排雪経費の減や特別会計繰出金の減が挙げられる。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58</xdr:row>
      <xdr:rowOff>6985</xdr:rowOff>
    </xdr:to>
    <xdr:cxnSp macro="">
      <xdr:nvCxnSpPr>
        <xdr:cNvPr id="240" name="直線コネクタ 239"/>
        <xdr:cNvCxnSpPr/>
      </xdr:nvCxnSpPr>
      <xdr:spPr>
        <a:xfrm flipV="1">
          <a:off x="15671800" y="987107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xdr:rowOff>
    </xdr:from>
    <xdr:to>
      <xdr:col>78</xdr:col>
      <xdr:colOff>69850</xdr:colOff>
      <xdr:row>58</xdr:row>
      <xdr:rowOff>92710</xdr:rowOff>
    </xdr:to>
    <xdr:cxnSp macro="">
      <xdr:nvCxnSpPr>
        <xdr:cNvPr id="243" name="直線コネクタ 242"/>
        <xdr:cNvCxnSpPr/>
      </xdr:nvCxnSpPr>
      <xdr:spPr>
        <a:xfrm flipV="1">
          <a:off x="14782800" y="995108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92710</xdr:rowOff>
    </xdr:from>
    <xdr:to>
      <xdr:col>73</xdr:col>
      <xdr:colOff>180975</xdr:colOff>
      <xdr:row>58</xdr:row>
      <xdr:rowOff>92710</xdr:rowOff>
    </xdr:to>
    <xdr:cxnSp macro="">
      <xdr:nvCxnSpPr>
        <xdr:cNvPr id="246" name="直線コネクタ 245"/>
        <xdr:cNvCxnSpPr/>
      </xdr:nvCxnSpPr>
      <xdr:spPr>
        <a:xfrm>
          <a:off x="13893800" y="10036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92710</xdr:rowOff>
    </xdr:to>
    <xdr:cxnSp macro="">
      <xdr:nvCxnSpPr>
        <xdr:cNvPr id="249" name="直線コネクタ 248"/>
        <xdr:cNvCxnSpPr/>
      </xdr:nvCxnSpPr>
      <xdr:spPr>
        <a:xfrm>
          <a:off x="13004800" y="10025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59" name="楕円 258"/>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64152</xdr:rowOff>
    </xdr:from>
    <xdr:ext cx="762000" cy="259045"/>
    <xdr:sp macro="" textlink="">
      <xdr:nvSpPr>
        <xdr:cNvPr id="260" name="その他該当値テキスト"/>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127635</xdr:rowOff>
    </xdr:from>
    <xdr:to>
      <xdr:col>78</xdr:col>
      <xdr:colOff>120650</xdr:colOff>
      <xdr:row>58</xdr:row>
      <xdr:rowOff>57785</xdr:rowOff>
    </xdr:to>
    <xdr:sp macro="" textlink="">
      <xdr:nvSpPr>
        <xdr:cNvPr id="261" name="楕円 260"/>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42562</xdr:rowOff>
    </xdr:from>
    <xdr:ext cx="736600" cy="259045"/>
    <xdr:sp macro="" textlink="">
      <xdr:nvSpPr>
        <xdr:cNvPr id="262" name="テキスト ボックス 26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41910</xdr:rowOff>
    </xdr:from>
    <xdr:to>
      <xdr:col>74</xdr:col>
      <xdr:colOff>31750</xdr:colOff>
      <xdr:row>58</xdr:row>
      <xdr:rowOff>143510</xdr:rowOff>
    </xdr:to>
    <xdr:sp macro="" textlink="">
      <xdr:nvSpPr>
        <xdr:cNvPr id="263" name="楕円 262"/>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128287</xdr:rowOff>
    </xdr:from>
    <xdr:ext cx="762000" cy="259045"/>
    <xdr:sp macro="" textlink="">
      <xdr:nvSpPr>
        <xdr:cNvPr id="264" name="テキスト ボックス 263"/>
        <xdr:cNvSpPr txBox="1"/>
      </xdr:nvSpPr>
      <xdr:spPr>
        <a:xfrm>
          <a:off x="14401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41910</xdr:rowOff>
    </xdr:from>
    <xdr:to>
      <xdr:col>69</xdr:col>
      <xdr:colOff>142875</xdr:colOff>
      <xdr:row>58</xdr:row>
      <xdr:rowOff>143510</xdr:rowOff>
    </xdr:to>
    <xdr:sp macro="" textlink="">
      <xdr:nvSpPr>
        <xdr:cNvPr id="265" name="楕円 264"/>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128287</xdr:rowOff>
    </xdr:from>
    <xdr:ext cx="762000" cy="259045"/>
    <xdr:sp macro="" textlink="">
      <xdr:nvSpPr>
        <xdr:cNvPr id="266" name="テキスト ボックス 265"/>
        <xdr:cNvSpPr txBox="1"/>
      </xdr:nvSpPr>
      <xdr:spPr>
        <a:xfrm>
          <a:off x="13512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67" name="楕円 266"/>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68" name="テキスト ボックス 267"/>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類似団体平均と比較し、</a:t>
          </a:r>
          <a:r>
            <a:rPr kumimoji="1" lang="en-US" altLang="ja-JP" sz="1400">
              <a:latin typeface="ＭＳ Ｐゴシック" panose="020B0600070205080204" pitchFamily="50" charset="-128"/>
              <a:ea typeface="ＭＳ Ｐゴシック" panose="020B0600070205080204" pitchFamily="50" charset="-128"/>
            </a:rPr>
            <a:t>3.5</a:t>
          </a:r>
          <a:r>
            <a:rPr kumimoji="1" lang="ja-JP" altLang="en-US" sz="1400">
              <a:latin typeface="ＭＳ Ｐゴシック" panose="020B0600070205080204" pitchFamily="50" charset="-128"/>
              <a:ea typeface="ＭＳ Ｐゴシック" panose="020B0600070205080204" pitchFamily="50" charset="-128"/>
            </a:rPr>
            <a:t>ポイント低い数値となっており、経常的な補助費等の抑制に努めている。主な経費としては、社会福祉協議会や商工会への補助金、及び一部事務組合の分担金を計上している。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152146</xdr:rowOff>
    </xdr:to>
    <xdr:cxnSp macro="">
      <xdr:nvCxnSpPr>
        <xdr:cNvPr id="298" name="直線コネクタ 297"/>
        <xdr:cNvCxnSpPr/>
      </xdr:nvCxnSpPr>
      <xdr:spPr>
        <a:xfrm flipV="1">
          <a:off x="15671800" y="6148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44704</xdr:rowOff>
    </xdr:to>
    <xdr:cxnSp macro="">
      <xdr:nvCxnSpPr>
        <xdr:cNvPr id="301" name="直線コネクタ 300"/>
        <xdr:cNvCxnSpPr/>
      </xdr:nvCxnSpPr>
      <xdr:spPr>
        <a:xfrm flipV="1">
          <a:off x="14782800" y="6152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117856</xdr:rowOff>
    </xdr:to>
    <xdr:cxnSp macro="">
      <xdr:nvCxnSpPr>
        <xdr:cNvPr id="304" name="直線コネクタ 303"/>
        <xdr:cNvCxnSpPr/>
      </xdr:nvCxnSpPr>
      <xdr:spPr>
        <a:xfrm flipV="1">
          <a:off x="13893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117856</xdr:rowOff>
    </xdr:to>
    <xdr:cxnSp macro="">
      <xdr:nvCxnSpPr>
        <xdr:cNvPr id="307" name="直線コネクタ 306"/>
        <xdr:cNvCxnSpPr/>
      </xdr:nvCxnSpPr>
      <xdr:spPr>
        <a:xfrm>
          <a:off x="13004800" y="6194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7" name="楕円 316"/>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18"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19" name="楕円 318"/>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0" name="テキスト ボックス 319"/>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1" name="楕円 320"/>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2" name="テキスト ボックス 321"/>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3" name="楕円 322"/>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4" name="テキスト ボックス 323"/>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5" name="楕円 324"/>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6" name="テキスト ボックス 325"/>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ポイント高い数値となっている。これは近年の大型公共施設等の改修・整備に伴う起債借入により、公債費が増加傾向にあるためである。</a:t>
          </a:r>
        </a:p>
        <a:p>
          <a:r>
            <a:rPr kumimoji="1" lang="ja-JP" altLang="en-US" sz="1300">
              <a:latin typeface="ＭＳ Ｐゴシック" panose="020B0600070205080204" pitchFamily="50" charset="-128"/>
              <a:ea typeface="ＭＳ Ｐゴシック" panose="020B0600070205080204" pitchFamily="50" charset="-128"/>
            </a:rPr>
            <a:t>　地方債の借入については、交付税措置のある有利なものを選択し、かつ必要最低限とすることで健全な財政運営に努めているが、現在の推計では令和８年度まで比率が徐々に上昇していくことが見込まれてい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77</xdr:row>
      <xdr:rowOff>153670</xdr:rowOff>
    </xdr:to>
    <xdr:cxnSp macro="">
      <xdr:nvCxnSpPr>
        <xdr:cNvPr id="358" name="直線コネクタ 357"/>
        <xdr:cNvCxnSpPr/>
      </xdr:nvCxnSpPr>
      <xdr:spPr>
        <a:xfrm>
          <a:off x="3987800" y="133286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127000</xdr:rowOff>
    </xdr:to>
    <xdr:cxnSp macro="">
      <xdr:nvCxnSpPr>
        <xdr:cNvPr id="361" name="直線コネクタ 360"/>
        <xdr:cNvCxnSpPr/>
      </xdr:nvCxnSpPr>
      <xdr:spPr>
        <a:xfrm>
          <a:off x="3098800" y="13324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123189</xdr:rowOff>
    </xdr:to>
    <xdr:cxnSp macro="">
      <xdr:nvCxnSpPr>
        <xdr:cNvPr id="364" name="直線コネクタ 363"/>
        <xdr:cNvCxnSpPr/>
      </xdr:nvCxnSpPr>
      <xdr:spPr>
        <a:xfrm>
          <a:off x="2209800" y="132410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39370</xdr:rowOff>
    </xdr:to>
    <xdr:cxnSp macro="">
      <xdr:nvCxnSpPr>
        <xdr:cNvPr id="367" name="直線コネクタ 366"/>
        <xdr:cNvCxnSpPr/>
      </xdr:nvCxnSpPr>
      <xdr:spPr>
        <a:xfrm>
          <a:off x="1320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77" name="楕円 376"/>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78"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79" name="楕円 378"/>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0" name="テキスト ボックス 379"/>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81" name="楕円 380"/>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83" name="楕円 382"/>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74947</xdr:rowOff>
    </xdr:from>
    <xdr:ext cx="762000" cy="259045"/>
    <xdr:sp macro="" textlink="">
      <xdr:nvSpPr>
        <xdr:cNvPr id="384" name="テキスト ボックス 383"/>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85" name="楕円 384"/>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86" name="テキスト ボックス 38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前年度と比較し</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ポイント減少しているが、これは人件費の減や除排雪経費の減、特別会計繰出金の減が挙げられる。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78</xdr:row>
      <xdr:rowOff>104139</xdr:rowOff>
    </xdr:to>
    <xdr:cxnSp macro="">
      <xdr:nvCxnSpPr>
        <xdr:cNvPr id="419" name="直線コネクタ 418"/>
        <xdr:cNvCxnSpPr/>
      </xdr:nvCxnSpPr>
      <xdr:spPr>
        <a:xfrm flipV="1">
          <a:off x="15671800" y="133819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50800</xdr:rowOff>
    </xdr:to>
    <xdr:cxnSp macro="">
      <xdr:nvCxnSpPr>
        <xdr:cNvPr id="422" name="直線コネクタ 421"/>
        <xdr:cNvCxnSpPr/>
      </xdr:nvCxnSpPr>
      <xdr:spPr>
        <a:xfrm flipV="1">
          <a:off x="14782800" y="134772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50800</xdr:rowOff>
    </xdr:from>
    <xdr:to>
      <xdr:col>73</xdr:col>
      <xdr:colOff>180975</xdr:colOff>
      <xdr:row>80</xdr:row>
      <xdr:rowOff>50800</xdr:rowOff>
    </xdr:to>
    <xdr:cxnSp macro="">
      <xdr:nvCxnSpPr>
        <xdr:cNvPr id="425" name="直線コネクタ 424"/>
        <xdr:cNvCxnSpPr/>
      </xdr:nvCxnSpPr>
      <xdr:spPr>
        <a:xfrm flipV="1">
          <a:off x="13893800" y="13595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80</xdr:row>
      <xdr:rowOff>50800</xdr:rowOff>
    </xdr:to>
    <xdr:cxnSp macro="">
      <xdr:nvCxnSpPr>
        <xdr:cNvPr id="428" name="直線コネクタ 427"/>
        <xdr:cNvCxnSpPr/>
      </xdr:nvCxnSpPr>
      <xdr:spPr>
        <a:xfrm>
          <a:off x="13004800" y="135648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38" name="楕円 437"/>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146066</xdr:rowOff>
    </xdr:from>
    <xdr:ext cx="762000" cy="259045"/>
    <xdr:sp macro="" textlink="">
      <xdr:nvSpPr>
        <xdr:cNvPr id="439" name="公債費以外該当値テキスト"/>
        <xdr:cNvSpPr txBox="1"/>
      </xdr:nvSpPr>
      <xdr:spPr>
        <a:xfrm>
          <a:off x="165989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0" name="楕円 439"/>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1" name="テキスト ボックス 440"/>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0</xdr:rowOff>
    </xdr:from>
    <xdr:to>
      <xdr:col>74</xdr:col>
      <xdr:colOff>31750</xdr:colOff>
      <xdr:row>79</xdr:row>
      <xdr:rowOff>101600</xdr:rowOff>
    </xdr:to>
    <xdr:sp macro="" textlink="">
      <xdr:nvSpPr>
        <xdr:cNvPr id="442" name="楕円 441"/>
        <xdr:cNvSpPr/>
      </xdr:nvSpPr>
      <xdr:spPr>
        <a:xfrm>
          <a:off x="14732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86377</xdr:rowOff>
    </xdr:from>
    <xdr:ext cx="762000" cy="259045"/>
    <xdr:sp macro="" textlink="">
      <xdr:nvSpPr>
        <xdr:cNvPr id="443" name="テキスト ボックス 442"/>
        <xdr:cNvSpPr txBox="1"/>
      </xdr:nvSpPr>
      <xdr:spPr>
        <a:xfrm>
          <a:off x="14401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44" name="楕円 443"/>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45" name="テキスト ボックス 444"/>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46" name="楕円 445"/>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47" name="テキスト ボックス 446"/>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80837</xdr:rowOff>
    </xdr:from>
    <xdr:to>
      <xdr:col>29</xdr:col>
      <xdr:colOff>127000</xdr:colOff>
      <xdr:row>18</xdr:row>
      <xdr:rowOff>82220</xdr:rowOff>
    </xdr:to>
    <xdr:cxnSp macro="">
      <xdr:nvCxnSpPr>
        <xdr:cNvPr id="48" name="直線コネクタ 47"/>
        <xdr:cNvCxnSpPr/>
      </xdr:nvCxnSpPr>
      <xdr:spPr bwMode="auto">
        <a:xfrm flipV="1">
          <a:off x="5003800" y="3214562"/>
          <a:ext cx="647700" cy="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82220</xdr:rowOff>
    </xdr:from>
    <xdr:to>
      <xdr:col>26</xdr:col>
      <xdr:colOff>50800</xdr:colOff>
      <xdr:row>18</xdr:row>
      <xdr:rowOff>96382</xdr:rowOff>
    </xdr:to>
    <xdr:cxnSp macro="">
      <xdr:nvCxnSpPr>
        <xdr:cNvPr id="51" name="直線コネクタ 50"/>
        <xdr:cNvCxnSpPr/>
      </xdr:nvCxnSpPr>
      <xdr:spPr bwMode="auto">
        <a:xfrm flipV="1">
          <a:off x="4305300" y="3215945"/>
          <a:ext cx="698500" cy="14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96382</xdr:rowOff>
    </xdr:from>
    <xdr:to>
      <xdr:col>22</xdr:col>
      <xdr:colOff>114300</xdr:colOff>
      <xdr:row>18</xdr:row>
      <xdr:rowOff>147213</xdr:rowOff>
    </xdr:to>
    <xdr:cxnSp macro="">
      <xdr:nvCxnSpPr>
        <xdr:cNvPr id="54" name="直線コネクタ 53"/>
        <xdr:cNvCxnSpPr/>
      </xdr:nvCxnSpPr>
      <xdr:spPr bwMode="auto">
        <a:xfrm flipV="1">
          <a:off x="3606800" y="3230107"/>
          <a:ext cx="698500" cy="50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147213</xdr:rowOff>
    </xdr:from>
    <xdr:to>
      <xdr:col>18</xdr:col>
      <xdr:colOff>177800</xdr:colOff>
      <xdr:row>19</xdr:row>
      <xdr:rowOff>12847</xdr:rowOff>
    </xdr:to>
    <xdr:cxnSp macro="">
      <xdr:nvCxnSpPr>
        <xdr:cNvPr id="57" name="直線コネクタ 56"/>
        <xdr:cNvCxnSpPr/>
      </xdr:nvCxnSpPr>
      <xdr:spPr bwMode="auto">
        <a:xfrm flipV="1">
          <a:off x="2908300" y="3280938"/>
          <a:ext cx="698500" cy="37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30037</xdr:rowOff>
    </xdr:from>
    <xdr:to>
      <xdr:col>29</xdr:col>
      <xdr:colOff>177800</xdr:colOff>
      <xdr:row>18</xdr:row>
      <xdr:rowOff>131637</xdr:rowOff>
    </xdr:to>
    <xdr:sp macro="" textlink="">
      <xdr:nvSpPr>
        <xdr:cNvPr id="67" name="楕円 66"/>
        <xdr:cNvSpPr/>
      </xdr:nvSpPr>
      <xdr:spPr bwMode="auto">
        <a:xfrm>
          <a:off x="5600700" y="3163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46564</xdr:rowOff>
    </xdr:from>
    <xdr:ext cx="762000" cy="259045"/>
    <xdr:sp macro="" textlink="">
      <xdr:nvSpPr>
        <xdr:cNvPr id="68" name="人口1人当たり決算額の推移該当値テキスト130"/>
        <xdr:cNvSpPr txBox="1"/>
      </xdr:nvSpPr>
      <xdr:spPr>
        <a:xfrm>
          <a:off x="5740400" y="300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31420</xdr:rowOff>
    </xdr:from>
    <xdr:to>
      <xdr:col>26</xdr:col>
      <xdr:colOff>101600</xdr:colOff>
      <xdr:row>18</xdr:row>
      <xdr:rowOff>133021</xdr:rowOff>
    </xdr:to>
    <xdr:sp macro="" textlink="">
      <xdr:nvSpPr>
        <xdr:cNvPr id="69" name="楕円 68"/>
        <xdr:cNvSpPr/>
      </xdr:nvSpPr>
      <xdr:spPr bwMode="auto">
        <a:xfrm>
          <a:off x="4953000" y="316514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143197</xdr:rowOff>
    </xdr:from>
    <xdr:ext cx="736600" cy="259045"/>
    <xdr:sp macro="" textlink="">
      <xdr:nvSpPr>
        <xdr:cNvPr id="70" name="テキスト ボックス 69"/>
        <xdr:cNvSpPr txBox="1"/>
      </xdr:nvSpPr>
      <xdr:spPr>
        <a:xfrm>
          <a:off x="4622800" y="2934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45582</xdr:rowOff>
    </xdr:from>
    <xdr:to>
      <xdr:col>22</xdr:col>
      <xdr:colOff>165100</xdr:colOff>
      <xdr:row>18</xdr:row>
      <xdr:rowOff>147182</xdr:rowOff>
    </xdr:to>
    <xdr:sp macro="" textlink="">
      <xdr:nvSpPr>
        <xdr:cNvPr id="71" name="楕円 70"/>
        <xdr:cNvSpPr/>
      </xdr:nvSpPr>
      <xdr:spPr bwMode="auto">
        <a:xfrm>
          <a:off x="4254500" y="317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157359</xdr:rowOff>
    </xdr:from>
    <xdr:ext cx="762000" cy="259045"/>
    <xdr:sp macro="" textlink="">
      <xdr:nvSpPr>
        <xdr:cNvPr id="72" name="テキスト ボックス 71"/>
        <xdr:cNvSpPr txBox="1"/>
      </xdr:nvSpPr>
      <xdr:spPr>
        <a:xfrm>
          <a:off x="3924300" y="29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96413</xdr:rowOff>
    </xdr:from>
    <xdr:to>
      <xdr:col>19</xdr:col>
      <xdr:colOff>38100</xdr:colOff>
      <xdr:row>19</xdr:row>
      <xdr:rowOff>26563</xdr:rowOff>
    </xdr:to>
    <xdr:sp macro="" textlink="">
      <xdr:nvSpPr>
        <xdr:cNvPr id="73" name="楕円 72"/>
        <xdr:cNvSpPr/>
      </xdr:nvSpPr>
      <xdr:spPr bwMode="auto">
        <a:xfrm>
          <a:off x="3556000" y="323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36740</xdr:rowOff>
    </xdr:from>
    <xdr:ext cx="762000" cy="259045"/>
    <xdr:sp macro="" textlink="">
      <xdr:nvSpPr>
        <xdr:cNvPr id="74" name="テキスト ボックス 73"/>
        <xdr:cNvSpPr txBox="1"/>
      </xdr:nvSpPr>
      <xdr:spPr>
        <a:xfrm>
          <a:off x="3225800" y="299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133497</xdr:rowOff>
    </xdr:from>
    <xdr:to>
      <xdr:col>15</xdr:col>
      <xdr:colOff>101600</xdr:colOff>
      <xdr:row>19</xdr:row>
      <xdr:rowOff>63647</xdr:rowOff>
    </xdr:to>
    <xdr:sp macro="" textlink="">
      <xdr:nvSpPr>
        <xdr:cNvPr id="75" name="楕円 74"/>
        <xdr:cNvSpPr/>
      </xdr:nvSpPr>
      <xdr:spPr bwMode="auto">
        <a:xfrm>
          <a:off x="2857500" y="3267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73824</xdr:rowOff>
    </xdr:from>
    <xdr:ext cx="762000" cy="259045"/>
    <xdr:sp macro="" textlink="">
      <xdr:nvSpPr>
        <xdr:cNvPr id="76" name="テキスト ボックス 75"/>
        <xdr:cNvSpPr txBox="1"/>
      </xdr:nvSpPr>
      <xdr:spPr>
        <a:xfrm>
          <a:off x="2527300" y="303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85596</xdr:rowOff>
    </xdr:from>
    <xdr:to>
      <xdr:col>29</xdr:col>
      <xdr:colOff>127000</xdr:colOff>
      <xdr:row>37</xdr:row>
      <xdr:rowOff>86131</xdr:rowOff>
    </xdr:to>
    <xdr:cxnSp macro="">
      <xdr:nvCxnSpPr>
        <xdr:cNvPr id="108" name="直線コネクタ 107"/>
        <xdr:cNvCxnSpPr/>
      </xdr:nvCxnSpPr>
      <xdr:spPr bwMode="auto">
        <a:xfrm>
          <a:off x="5003800" y="7210296"/>
          <a:ext cx="647700" cy="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70908</xdr:rowOff>
    </xdr:from>
    <xdr:ext cx="762000" cy="259045"/>
    <xdr:sp macro="" textlink="">
      <xdr:nvSpPr>
        <xdr:cNvPr id="109" name="人口1人当たり決算額の推移平均値テキスト445"/>
        <xdr:cNvSpPr txBox="1"/>
      </xdr:nvSpPr>
      <xdr:spPr>
        <a:xfrm>
          <a:off x="5740400" y="7195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85596</xdr:rowOff>
    </xdr:from>
    <xdr:to>
      <xdr:col>26</xdr:col>
      <xdr:colOff>50800</xdr:colOff>
      <xdr:row>37</xdr:row>
      <xdr:rowOff>119026</xdr:rowOff>
    </xdr:to>
    <xdr:cxnSp macro="">
      <xdr:nvCxnSpPr>
        <xdr:cNvPr id="111" name="直線コネクタ 110"/>
        <xdr:cNvCxnSpPr/>
      </xdr:nvCxnSpPr>
      <xdr:spPr bwMode="auto">
        <a:xfrm flipV="1">
          <a:off x="4305300" y="7210296"/>
          <a:ext cx="698500" cy="3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119026</xdr:rowOff>
    </xdr:from>
    <xdr:to>
      <xdr:col>22</xdr:col>
      <xdr:colOff>114300</xdr:colOff>
      <xdr:row>37</xdr:row>
      <xdr:rowOff>121939</xdr:rowOff>
    </xdr:to>
    <xdr:cxnSp macro="">
      <xdr:nvCxnSpPr>
        <xdr:cNvPr id="114" name="直線コネクタ 113"/>
        <xdr:cNvCxnSpPr/>
      </xdr:nvCxnSpPr>
      <xdr:spPr bwMode="auto">
        <a:xfrm flipV="1">
          <a:off x="3606800" y="7243726"/>
          <a:ext cx="698500" cy="2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121939</xdr:rowOff>
    </xdr:from>
    <xdr:to>
      <xdr:col>18</xdr:col>
      <xdr:colOff>177800</xdr:colOff>
      <xdr:row>37</xdr:row>
      <xdr:rowOff>147103</xdr:rowOff>
    </xdr:to>
    <xdr:cxnSp macro="">
      <xdr:nvCxnSpPr>
        <xdr:cNvPr id="117" name="直線コネクタ 116"/>
        <xdr:cNvCxnSpPr/>
      </xdr:nvCxnSpPr>
      <xdr:spPr bwMode="auto">
        <a:xfrm flipV="1">
          <a:off x="2908300" y="7246639"/>
          <a:ext cx="698500" cy="2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35331</xdr:rowOff>
    </xdr:from>
    <xdr:to>
      <xdr:col>29</xdr:col>
      <xdr:colOff>177800</xdr:colOff>
      <xdr:row>37</xdr:row>
      <xdr:rowOff>136931</xdr:rowOff>
    </xdr:to>
    <xdr:sp macro="" textlink="">
      <xdr:nvSpPr>
        <xdr:cNvPr id="127" name="楕円 126"/>
        <xdr:cNvSpPr/>
      </xdr:nvSpPr>
      <xdr:spPr bwMode="auto">
        <a:xfrm>
          <a:off x="5600700" y="7160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51858</xdr:rowOff>
    </xdr:from>
    <xdr:ext cx="762000" cy="259045"/>
    <xdr:sp macro="" textlink="">
      <xdr:nvSpPr>
        <xdr:cNvPr id="128" name="人口1人当たり決算額の推移該当値テキスト445"/>
        <xdr:cNvSpPr txBox="1"/>
      </xdr:nvSpPr>
      <xdr:spPr>
        <a:xfrm>
          <a:off x="5740400" y="700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34796</xdr:rowOff>
    </xdr:from>
    <xdr:to>
      <xdr:col>26</xdr:col>
      <xdr:colOff>101600</xdr:colOff>
      <xdr:row>37</xdr:row>
      <xdr:rowOff>136396</xdr:rowOff>
    </xdr:to>
    <xdr:sp macro="" textlink="">
      <xdr:nvSpPr>
        <xdr:cNvPr id="129" name="楕円 128"/>
        <xdr:cNvSpPr/>
      </xdr:nvSpPr>
      <xdr:spPr bwMode="auto">
        <a:xfrm>
          <a:off x="4953000" y="715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318023</xdr:rowOff>
    </xdr:from>
    <xdr:ext cx="736600" cy="259045"/>
    <xdr:sp macro="" textlink="">
      <xdr:nvSpPr>
        <xdr:cNvPr id="130" name="テキスト ボックス 129"/>
        <xdr:cNvSpPr txBox="1"/>
      </xdr:nvSpPr>
      <xdr:spPr>
        <a:xfrm>
          <a:off x="4622800" y="6928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68226</xdr:rowOff>
    </xdr:from>
    <xdr:to>
      <xdr:col>22</xdr:col>
      <xdr:colOff>165100</xdr:colOff>
      <xdr:row>37</xdr:row>
      <xdr:rowOff>169826</xdr:rowOff>
    </xdr:to>
    <xdr:sp macro="" textlink="">
      <xdr:nvSpPr>
        <xdr:cNvPr id="131" name="楕円 130"/>
        <xdr:cNvSpPr/>
      </xdr:nvSpPr>
      <xdr:spPr bwMode="auto">
        <a:xfrm>
          <a:off x="4254500" y="719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8553</xdr:rowOff>
    </xdr:from>
    <xdr:ext cx="762000" cy="259045"/>
    <xdr:sp macro="" textlink="">
      <xdr:nvSpPr>
        <xdr:cNvPr id="132" name="テキスト ボックス 131"/>
        <xdr:cNvSpPr txBox="1"/>
      </xdr:nvSpPr>
      <xdr:spPr>
        <a:xfrm>
          <a:off x="3924300" y="69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71139</xdr:rowOff>
    </xdr:from>
    <xdr:to>
      <xdr:col>19</xdr:col>
      <xdr:colOff>38100</xdr:colOff>
      <xdr:row>37</xdr:row>
      <xdr:rowOff>172739</xdr:rowOff>
    </xdr:to>
    <xdr:sp macro="" textlink="">
      <xdr:nvSpPr>
        <xdr:cNvPr id="133" name="楕円 132"/>
        <xdr:cNvSpPr/>
      </xdr:nvSpPr>
      <xdr:spPr bwMode="auto">
        <a:xfrm>
          <a:off x="3556000" y="7195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11466</xdr:rowOff>
    </xdr:from>
    <xdr:ext cx="762000" cy="259045"/>
    <xdr:sp macro="" textlink="">
      <xdr:nvSpPr>
        <xdr:cNvPr id="134" name="テキスト ボックス 133"/>
        <xdr:cNvSpPr txBox="1"/>
      </xdr:nvSpPr>
      <xdr:spPr>
        <a:xfrm>
          <a:off x="3225800" y="696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96303</xdr:rowOff>
    </xdr:from>
    <xdr:to>
      <xdr:col>15</xdr:col>
      <xdr:colOff>101600</xdr:colOff>
      <xdr:row>37</xdr:row>
      <xdr:rowOff>197903</xdr:rowOff>
    </xdr:to>
    <xdr:sp macro="" textlink="">
      <xdr:nvSpPr>
        <xdr:cNvPr id="135" name="楕円 134"/>
        <xdr:cNvSpPr/>
      </xdr:nvSpPr>
      <xdr:spPr bwMode="auto">
        <a:xfrm>
          <a:off x="2857500" y="7221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36630</xdr:rowOff>
    </xdr:from>
    <xdr:ext cx="762000" cy="259045"/>
    <xdr:sp macro="" textlink="">
      <xdr:nvSpPr>
        <xdr:cNvPr id="136" name="テキスト ボックス 135"/>
        <xdr:cNvSpPr txBox="1"/>
      </xdr:nvSpPr>
      <xdr:spPr>
        <a:xfrm>
          <a:off x="2527300" y="698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4,890
4,717
694.23
9,610,230
9,237,001
373,219
4,261,657
9,960,409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159453</xdr:rowOff>
    </xdr:from>
    <xdr:to>
      <xdr:col>24</xdr:col>
      <xdr:colOff>63500</xdr:colOff>
      <xdr:row>36</xdr:row>
      <xdr:rowOff>2597</xdr:rowOff>
    </xdr:to>
    <xdr:cxnSp macro="">
      <xdr:nvCxnSpPr>
        <xdr:cNvPr id="60" name="直線コネクタ 59"/>
        <xdr:cNvCxnSpPr/>
      </xdr:nvCxnSpPr>
      <xdr:spPr>
        <a:xfrm>
          <a:off x="3797300" y="6160203"/>
          <a:ext cx="8382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159453</xdr:rowOff>
    </xdr:from>
    <xdr:to>
      <xdr:col>19</xdr:col>
      <xdr:colOff>177800</xdr:colOff>
      <xdr:row>36</xdr:row>
      <xdr:rowOff>21561</xdr:rowOff>
    </xdr:to>
    <xdr:cxnSp macro="">
      <xdr:nvCxnSpPr>
        <xdr:cNvPr id="63" name="直線コネクタ 62"/>
        <xdr:cNvCxnSpPr/>
      </xdr:nvCxnSpPr>
      <xdr:spPr>
        <a:xfrm flipV="1">
          <a:off x="2908300" y="6160203"/>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21561</xdr:rowOff>
    </xdr:from>
    <xdr:to>
      <xdr:col>15</xdr:col>
      <xdr:colOff>50800</xdr:colOff>
      <xdr:row>37</xdr:row>
      <xdr:rowOff>2140</xdr:rowOff>
    </xdr:to>
    <xdr:cxnSp macro="">
      <xdr:nvCxnSpPr>
        <xdr:cNvPr id="66" name="直線コネクタ 65"/>
        <xdr:cNvCxnSpPr/>
      </xdr:nvCxnSpPr>
      <xdr:spPr>
        <a:xfrm flipV="1">
          <a:off x="2019300" y="6193761"/>
          <a:ext cx="889000" cy="1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2140</xdr:rowOff>
    </xdr:from>
    <xdr:to>
      <xdr:col>10</xdr:col>
      <xdr:colOff>114300</xdr:colOff>
      <xdr:row>37</xdr:row>
      <xdr:rowOff>35965</xdr:rowOff>
    </xdr:to>
    <xdr:cxnSp macro="">
      <xdr:nvCxnSpPr>
        <xdr:cNvPr id="69" name="直線コネクタ 68"/>
        <xdr:cNvCxnSpPr/>
      </xdr:nvCxnSpPr>
      <xdr:spPr>
        <a:xfrm flipV="1">
          <a:off x="1130300" y="6345790"/>
          <a:ext cx="889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123247</xdr:rowOff>
    </xdr:from>
    <xdr:to>
      <xdr:col>24</xdr:col>
      <xdr:colOff>114300</xdr:colOff>
      <xdr:row>36</xdr:row>
      <xdr:rowOff>53397</xdr:rowOff>
    </xdr:to>
    <xdr:sp macro="" textlink="">
      <xdr:nvSpPr>
        <xdr:cNvPr id="79" name="楕円 78"/>
        <xdr:cNvSpPr/>
      </xdr:nvSpPr>
      <xdr:spPr>
        <a:xfrm>
          <a:off x="4584700" y="612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146124</xdr:rowOff>
    </xdr:from>
    <xdr:ext cx="599010" cy="259045"/>
    <xdr:sp macro="" textlink="">
      <xdr:nvSpPr>
        <xdr:cNvPr id="80" name="人件費該当値テキスト"/>
        <xdr:cNvSpPr txBox="1"/>
      </xdr:nvSpPr>
      <xdr:spPr>
        <a:xfrm>
          <a:off x="4686300" y="597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108653</xdr:rowOff>
    </xdr:from>
    <xdr:to>
      <xdr:col>20</xdr:col>
      <xdr:colOff>38100</xdr:colOff>
      <xdr:row>36</xdr:row>
      <xdr:rowOff>38803</xdr:rowOff>
    </xdr:to>
    <xdr:sp macro="" textlink="">
      <xdr:nvSpPr>
        <xdr:cNvPr id="81" name="楕円 80"/>
        <xdr:cNvSpPr/>
      </xdr:nvSpPr>
      <xdr:spPr>
        <a:xfrm>
          <a:off x="3746500" y="61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55330</xdr:rowOff>
    </xdr:from>
    <xdr:ext cx="599010" cy="259045"/>
    <xdr:sp macro="" textlink="">
      <xdr:nvSpPr>
        <xdr:cNvPr id="82" name="テキスト ボックス 81"/>
        <xdr:cNvSpPr txBox="1"/>
      </xdr:nvSpPr>
      <xdr:spPr>
        <a:xfrm>
          <a:off x="3497795" y="588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142211</xdr:rowOff>
    </xdr:from>
    <xdr:to>
      <xdr:col>15</xdr:col>
      <xdr:colOff>101600</xdr:colOff>
      <xdr:row>36</xdr:row>
      <xdr:rowOff>72361</xdr:rowOff>
    </xdr:to>
    <xdr:sp macro="" textlink="">
      <xdr:nvSpPr>
        <xdr:cNvPr id="83" name="楕円 82"/>
        <xdr:cNvSpPr/>
      </xdr:nvSpPr>
      <xdr:spPr>
        <a:xfrm>
          <a:off x="2857500" y="6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88888</xdr:rowOff>
    </xdr:from>
    <xdr:ext cx="599010" cy="259045"/>
    <xdr:sp macro="" textlink="">
      <xdr:nvSpPr>
        <xdr:cNvPr id="84" name="テキスト ボックス 83"/>
        <xdr:cNvSpPr txBox="1"/>
      </xdr:nvSpPr>
      <xdr:spPr>
        <a:xfrm>
          <a:off x="2608795" y="591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122790</xdr:rowOff>
    </xdr:from>
    <xdr:to>
      <xdr:col>10</xdr:col>
      <xdr:colOff>165100</xdr:colOff>
      <xdr:row>37</xdr:row>
      <xdr:rowOff>52940</xdr:rowOff>
    </xdr:to>
    <xdr:sp macro="" textlink="">
      <xdr:nvSpPr>
        <xdr:cNvPr id="85" name="楕円 84"/>
        <xdr:cNvSpPr/>
      </xdr:nvSpPr>
      <xdr:spPr>
        <a:xfrm>
          <a:off x="1968500" y="62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69467</xdr:rowOff>
    </xdr:from>
    <xdr:ext cx="599010" cy="259045"/>
    <xdr:sp macro="" textlink="">
      <xdr:nvSpPr>
        <xdr:cNvPr id="86" name="テキスト ボックス 85"/>
        <xdr:cNvSpPr txBox="1"/>
      </xdr:nvSpPr>
      <xdr:spPr>
        <a:xfrm>
          <a:off x="1719795" y="607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156615</xdr:rowOff>
    </xdr:from>
    <xdr:to>
      <xdr:col>6</xdr:col>
      <xdr:colOff>38100</xdr:colOff>
      <xdr:row>37</xdr:row>
      <xdr:rowOff>86765</xdr:rowOff>
    </xdr:to>
    <xdr:sp macro="" textlink="">
      <xdr:nvSpPr>
        <xdr:cNvPr id="87" name="楕円 86"/>
        <xdr:cNvSpPr/>
      </xdr:nvSpPr>
      <xdr:spPr>
        <a:xfrm>
          <a:off x="1079500" y="63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77892</xdr:rowOff>
    </xdr:from>
    <xdr:ext cx="599010" cy="259045"/>
    <xdr:sp macro="" textlink="">
      <xdr:nvSpPr>
        <xdr:cNvPr id="88" name="テキスト ボックス 87"/>
        <xdr:cNvSpPr txBox="1"/>
      </xdr:nvSpPr>
      <xdr:spPr>
        <a:xfrm>
          <a:off x="830795" y="642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125133</xdr:rowOff>
    </xdr:from>
    <xdr:to>
      <xdr:col>24</xdr:col>
      <xdr:colOff>63500</xdr:colOff>
      <xdr:row>56</xdr:row>
      <xdr:rowOff>150549</xdr:rowOff>
    </xdr:to>
    <xdr:cxnSp macro="">
      <xdr:nvCxnSpPr>
        <xdr:cNvPr id="119" name="直線コネクタ 118"/>
        <xdr:cNvCxnSpPr/>
      </xdr:nvCxnSpPr>
      <xdr:spPr>
        <a:xfrm flipV="1">
          <a:off x="3797300" y="9726333"/>
          <a:ext cx="8382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150549</xdr:rowOff>
    </xdr:from>
    <xdr:to>
      <xdr:col>19</xdr:col>
      <xdr:colOff>177800</xdr:colOff>
      <xdr:row>56</xdr:row>
      <xdr:rowOff>151535</xdr:rowOff>
    </xdr:to>
    <xdr:cxnSp macro="">
      <xdr:nvCxnSpPr>
        <xdr:cNvPr id="122" name="直線コネクタ 121"/>
        <xdr:cNvCxnSpPr/>
      </xdr:nvCxnSpPr>
      <xdr:spPr>
        <a:xfrm flipV="1">
          <a:off x="2908300" y="9751749"/>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63909</xdr:rowOff>
    </xdr:from>
    <xdr:to>
      <xdr:col>15</xdr:col>
      <xdr:colOff>50800</xdr:colOff>
      <xdr:row>56</xdr:row>
      <xdr:rowOff>151535</xdr:rowOff>
    </xdr:to>
    <xdr:cxnSp macro="">
      <xdr:nvCxnSpPr>
        <xdr:cNvPr id="125" name="直線コネクタ 124"/>
        <xdr:cNvCxnSpPr/>
      </xdr:nvCxnSpPr>
      <xdr:spPr>
        <a:xfrm>
          <a:off x="2019300" y="9665109"/>
          <a:ext cx="889000" cy="8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2005</xdr:rowOff>
    </xdr:from>
    <xdr:to>
      <xdr:col>10</xdr:col>
      <xdr:colOff>114300</xdr:colOff>
      <xdr:row>56</xdr:row>
      <xdr:rowOff>63909</xdr:rowOff>
    </xdr:to>
    <xdr:cxnSp macro="">
      <xdr:nvCxnSpPr>
        <xdr:cNvPr id="128" name="直線コネクタ 127"/>
        <xdr:cNvCxnSpPr/>
      </xdr:nvCxnSpPr>
      <xdr:spPr>
        <a:xfrm>
          <a:off x="1130300" y="9603205"/>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74333</xdr:rowOff>
    </xdr:from>
    <xdr:to>
      <xdr:col>24</xdr:col>
      <xdr:colOff>114300</xdr:colOff>
      <xdr:row>57</xdr:row>
      <xdr:rowOff>4483</xdr:rowOff>
    </xdr:to>
    <xdr:sp macro="" textlink="">
      <xdr:nvSpPr>
        <xdr:cNvPr id="138" name="楕円 137"/>
        <xdr:cNvSpPr/>
      </xdr:nvSpPr>
      <xdr:spPr>
        <a:xfrm>
          <a:off x="4584700" y="96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97210</xdr:rowOff>
    </xdr:from>
    <xdr:ext cx="599010" cy="259045"/>
    <xdr:sp macro="" textlink="">
      <xdr:nvSpPr>
        <xdr:cNvPr id="139" name="物件費該当値テキスト"/>
        <xdr:cNvSpPr txBox="1"/>
      </xdr:nvSpPr>
      <xdr:spPr>
        <a:xfrm>
          <a:off x="4686300" y="952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99749</xdr:rowOff>
    </xdr:from>
    <xdr:to>
      <xdr:col>20</xdr:col>
      <xdr:colOff>38100</xdr:colOff>
      <xdr:row>57</xdr:row>
      <xdr:rowOff>29899</xdr:rowOff>
    </xdr:to>
    <xdr:sp macro="" textlink="">
      <xdr:nvSpPr>
        <xdr:cNvPr id="140" name="楕円 139"/>
        <xdr:cNvSpPr/>
      </xdr:nvSpPr>
      <xdr:spPr>
        <a:xfrm>
          <a:off x="3746500" y="97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46426</xdr:rowOff>
    </xdr:from>
    <xdr:ext cx="599010" cy="259045"/>
    <xdr:sp macro="" textlink="">
      <xdr:nvSpPr>
        <xdr:cNvPr id="141" name="テキスト ボックス 140"/>
        <xdr:cNvSpPr txBox="1"/>
      </xdr:nvSpPr>
      <xdr:spPr>
        <a:xfrm>
          <a:off x="3497795" y="947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100735</xdr:rowOff>
    </xdr:from>
    <xdr:to>
      <xdr:col>15</xdr:col>
      <xdr:colOff>101600</xdr:colOff>
      <xdr:row>57</xdr:row>
      <xdr:rowOff>30885</xdr:rowOff>
    </xdr:to>
    <xdr:sp macro="" textlink="">
      <xdr:nvSpPr>
        <xdr:cNvPr id="142" name="楕円 141"/>
        <xdr:cNvSpPr/>
      </xdr:nvSpPr>
      <xdr:spPr>
        <a:xfrm>
          <a:off x="2857500" y="97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47412</xdr:rowOff>
    </xdr:from>
    <xdr:ext cx="599010" cy="259045"/>
    <xdr:sp macro="" textlink="">
      <xdr:nvSpPr>
        <xdr:cNvPr id="143" name="テキスト ボックス 142"/>
        <xdr:cNvSpPr txBox="1"/>
      </xdr:nvSpPr>
      <xdr:spPr>
        <a:xfrm>
          <a:off x="2608795" y="947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13109</xdr:rowOff>
    </xdr:from>
    <xdr:to>
      <xdr:col>10</xdr:col>
      <xdr:colOff>165100</xdr:colOff>
      <xdr:row>56</xdr:row>
      <xdr:rowOff>114709</xdr:rowOff>
    </xdr:to>
    <xdr:sp macro="" textlink="">
      <xdr:nvSpPr>
        <xdr:cNvPr id="144" name="楕円 143"/>
        <xdr:cNvSpPr/>
      </xdr:nvSpPr>
      <xdr:spPr>
        <a:xfrm>
          <a:off x="1968500" y="961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131236</xdr:rowOff>
    </xdr:from>
    <xdr:ext cx="599010" cy="259045"/>
    <xdr:sp macro="" textlink="">
      <xdr:nvSpPr>
        <xdr:cNvPr id="145" name="テキスト ボックス 144"/>
        <xdr:cNvSpPr txBox="1"/>
      </xdr:nvSpPr>
      <xdr:spPr>
        <a:xfrm>
          <a:off x="1719795" y="938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122655</xdr:rowOff>
    </xdr:from>
    <xdr:to>
      <xdr:col>6</xdr:col>
      <xdr:colOff>38100</xdr:colOff>
      <xdr:row>56</xdr:row>
      <xdr:rowOff>52805</xdr:rowOff>
    </xdr:to>
    <xdr:sp macro="" textlink="">
      <xdr:nvSpPr>
        <xdr:cNvPr id="146" name="楕円 145"/>
        <xdr:cNvSpPr/>
      </xdr:nvSpPr>
      <xdr:spPr>
        <a:xfrm>
          <a:off x="1079500" y="9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69332</xdr:rowOff>
    </xdr:from>
    <xdr:ext cx="599010" cy="259045"/>
    <xdr:sp macro="" textlink="">
      <xdr:nvSpPr>
        <xdr:cNvPr id="147" name="テキスト ボックス 146"/>
        <xdr:cNvSpPr txBox="1"/>
      </xdr:nvSpPr>
      <xdr:spPr>
        <a:xfrm>
          <a:off x="830795" y="932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157404</xdr:rowOff>
    </xdr:from>
    <xdr:to>
      <xdr:col>24</xdr:col>
      <xdr:colOff>63500</xdr:colOff>
      <xdr:row>77</xdr:row>
      <xdr:rowOff>13529</xdr:rowOff>
    </xdr:to>
    <xdr:cxnSp macro="">
      <xdr:nvCxnSpPr>
        <xdr:cNvPr id="172" name="直線コネクタ 171"/>
        <xdr:cNvCxnSpPr/>
      </xdr:nvCxnSpPr>
      <xdr:spPr>
        <a:xfrm flipV="1">
          <a:off x="3797300" y="13187604"/>
          <a:ext cx="838200" cy="2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146701</xdr:rowOff>
    </xdr:from>
    <xdr:to>
      <xdr:col>19</xdr:col>
      <xdr:colOff>177800</xdr:colOff>
      <xdr:row>77</xdr:row>
      <xdr:rowOff>13529</xdr:rowOff>
    </xdr:to>
    <xdr:cxnSp macro="">
      <xdr:nvCxnSpPr>
        <xdr:cNvPr id="175" name="直線コネクタ 174"/>
        <xdr:cNvCxnSpPr/>
      </xdr:nvCxnSpPr>
      <xdr:spPr>
        <a:xfrm>
          <a:off x="2908300" y="13176901"/>
          <a:ext cx="8890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146701</xdr:rowOff>
    </xdr:from>
    <xdr:to>
      <xdr:col>15</xdr:col>
      <xdr:colOff>50800</xdr:colOff>
      <xdr:row>77</xdr:row>
      <xdr:rowOff>895</xdr:rowOff>
    </xdr:to>
    <xdr:cxnSp macro="">
      <xdr:nvCxnSpPr>
        <xdr:cNvPr id="178" name="直線コネクタ 177"/>
        <xdr:cNvCxnSpPr/>
      </xdr:nvCxnSpPr>
      <xdr:spPr>
        <a:xfrm flipV="1">
          <a:off x="2019300" y="13176901"/>
          <a:ext cx="889000" cy="2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895</xdr:rowOff>
    </xdr:from>
    <xdr:to>
      <xdr:col>10</xdr:col>
      <xdr:colOff>114300</xdr:colOff>
      <xdr:row>77</xdr:row>
      <xdr:rowOff>11919</xdr:rowOff>
    </xdr:to>
    <xdr:cxnSp macro="">
      <xdr:nvCxnSpPr>
        <xdr:cNvPr id="181" name="直線コネクタ 180"/>
        <xdr:cNvCxnSpPr/>
      </xdr:nvCxnSpPr>
      <xdr:spPr>
        <a:xfrm flipV="1">
          <a:off x="1130300" y="13202545"/>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106604</xdr:rowOff>
    </xdr:from>
    <xdr:to>
      <xdr:col>24</xdr:col>
      <xdr:colOff>114300</xdr:colOff>
      <xdr:row>77</xdr:row>
      <xdr:rowOff>36754</xdr:rowOff>
    </xdr:to>
    <xdr:sp macro="" textlink="">
      <xdr:nvSpPr>
        <xdr:cNvPr id="191" name="楕円 190"/>
        <xdr:cNvSpPr/>
      </xdr:nvSpPr>
      <xdr:spPr>
        <a:xfrm>
          <a:off x="4584700" y="131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85031</xdr:rowOff>
    </xdr:from>
    <xdr:ext cx="534377" cy="259045"/>
    <xdr:sp macro="" textlink="">
      <xdr:nvSpPr>
        <xdr:cNvPr id="192" name="維持補修費該当値テキスト"/>
        <xdr:cNvSpPr txBox="1"/>
      </xdr:nvSpPr>
      <xdr:spPr>
        <a:xfrm>
          <a:off x="4686300"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134179</xdr:rowOff>
    </xdr:from>
    <xdr:to>
      <xdr:col>20</xdr:col>
      <xdr:colOff>38100</xdr:colOff>
      <xdr:row>77</xdr:row>
      <xdr:rowOff>64329</xdr:rowOff>
    </xdr:to>
    <xdr:sp macro="" textlink="">
      <xdr:nvSpPr>
        <xdr:cNvPr id="193" name="楕円 192"/>
        <xdr:cNvSpPr/>
      </xdr:nvSpPr>
      <xdr:spPr>
        <a:xfrm>
          <a:off x="3746500" y="1316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55456</xdr:rowOff>
    </xdr:from>
    <xdr:ext cx="534377" cy="259045"/>
    <xdr:sp macro="" textlink="">
      <xdr:nvSpPr>
        <xdr:cNvPr id="194" name="テキスト ボックス 193"/>
        <xdr:cNvSpPr txBox="1"/>
      </xdr:nvSpPr>
      <xdr:spPr>
        <a:xfrm>
          <a:off x="3530111" y="132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95901</xdr:rowOff>
    </xdr:from>
    <xdr:to>
      <xdr:col>15</xdr:col>
      <xdr:colOff>101600</xdr:colOff>
      <xdr:row>77</xdr:row>
      <xdr:rowOff>26051</xdr:rowOff>
    </xdr:to>
    <xdr:sp macro="" textlink="">
      <xdr:nvSpPr>
        <xdr:cNvPr id="195" name="楕円 194"/>
        <xdr:cNvSpPr/>
      </xdr:nvSpPr>
      <xdr:spPr>
        <a:xfrm>
          <a:off x="2857500" y="131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42578</xdr:rowOff>
    </xdr:from>
    <xdr:ext cx="534377" cy="259045"/>
    <xdr:sp macro="" textlink="">
      <xdr:nvSpPr>
        <xdr:cNvPr id="196" name="テキスト ボックス 195"/>
        <xdr:cNvSpPr txBox="1"/>
      </xdr:nvSpPr>
      <xdr:spPr>
        <a:xfrm>
          <a:off x="2641111" y="1290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121545</xdr:rowOff>
    </xdr:from>
    <xdr:to>
      <xdr:col>10</xdr:col>
      <xdr:colOff>165100</xdr:colOff>
      <xdr:row>77</xdr:row>
      <xdr:rowOff>51695</xdr:rowOff>
    </xdr:to>
    <xdr:sp macro="" textlink="">
      <xdr:nvSpPr>
        <xdr:cNvPr id="197" name="楕円 196"/>
        <xdr:cNvSpPr/>
      </xdr:nvSpPr>
      <xdr:spPr>
        <a:xfrm>
          <a:off x="1968500" y="13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68221</xdr:rowOff>
    </xdr:from>
    <xdr:ext cx="534377" cy="259045"/>
    <xdr:sp macro="" textlink="">
      <xdr:nvSpPr>
        <xdr:cNvPr id="198" name="テキスト ボックス 197"/>
        <xdr:cNvSpPr txBox="1"/>
      </xdr:nvSpPr>
      <xdr:spPr>
        <a:xfrm>
          <a:off x="1752111" y="1292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132569</xdr:rowOff>
    </xdr:from>
    <xdr:to>
      <xdr:col>6</xdr:col>
      <xdr:colOff>38100</xdr:colOff>
      <xdr:row>77</xdr:row>
      <xdr:rowOff>62719</xdr:rowOff>
    </xdr:to>
    <xdr:sp macro="" textlink="">
      <xdr:nvSpPr>
        <xdr:cNvPr id="199" name="楕円 198"/>
        <xdr:cNvSpPr/>
      </xdr:nvSpPr>
      <xdr:spPr>
        <a:xfrm>
          <a:off x="1079500" y="131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79246</xdr:rowOff>
    </xdr:from>
    <xdr:ext cx="534377" cy="259045"/>
    <xdr:sp macro="" textlink="">
      <xdr:nvSpPr>
        <xdr:cNvPr id="200" name="テキスト ボックス 199"/>
        <xdr:cNvSpPr txBox="1"/>
      </xdr:nvSpPr>
      <xdr:spPr>
        <a:xfrm>
          <a:off x="863111" y="129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91092</xdr:rowOff>
    </xdr:from>
    <xdr:to>
      <xdr:col>24</xdr:col>
      <xdr:colOff>63500</xdr:colOff>
      <xdr:row>95</xdr:row>
      <xdr:rowOff>137010</xdr:rowOff>
    </xdr:to>
    <xdr:cxnSp macro="">
      <xdr:nvCxnSpPr>
        <xdr:cNvPr id="229" name="直線コネクタ 228"/>
        <xdr:cNvCxnSpPr/>
      </xdr:nvCxnSpPr>
      <xdr:spPr>
        <a:xfrm flipV="1">
          <a:off x="3797300" y="16378842"/>
          <a:ext cx="838200" cy="4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137010</xdr:rowOff>
    </xdr:from>
    <xdr:to>
      <xdr:col>19</xdr:col>
      <xdr:colOff>177800</xdr:colOff>
      <xdr:row>96</xdr:row>
      <xdr:rowOff>25881</xdr:rowOff>
    </xdr:to>
    <xdr:cxnSp macro="">
      <xdr:nvCxnSpPr>
        <xdr:cNvPr id="232" name="直線コネクタ 231"/>
        <xdr:cNvCxnSpPr/>
      </xdr:nvCxnSpPr>
      <xdr:spPr>
        <a:xfrm flipV="1">
          <a:off x="2908300" y="16424760"/>
          <a:ext cx="889000" cy="6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116748</xdr:rowOff>
    </xdr:from>
    <xdr:to>
      <xdr:col>15</xdr:col>
      <xdr:colOff>50800</xdr:colOff>
      <xdr:row>96</xdr:row>
      <xdr:rowOff>25881</xdr:rowOff>
    </xdr:to>
    <xdr:cxnSp macro="">
      <xdr:nvCxnSpPr>
        <xdr:cNvPr id="235" name="直線コネクタ 234"/>
        <xdr:cNvCxnSpPr/>
      </xdr:nvCxnSpPr>
      <xdr:spPr>
        <a:xfrm>
          <a:off x="2019300" y="16404498"/>
          <a:ext cx="8890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116748</xdr:rowOff>
    </xdr:from>
    <xdr:to>
      <xdr:col>10</xdr:col>
      <xdr:colOff>114300</xdr:colOff>
      <xdr:row>95</xdr:row>
      <xdr:rowOff>155739</xdr:rowOff>
    </xdr:to>
    <xdr:cxnSp macro="">
      <xdr:nvCxnSpPr>
        <xdr:cNvPr id="238" name="直線コネクタ 237"/>
        <xdr:cNvCxnSpPr/>
      </xdr:nvCxnSpPr>
      <xdr:spPr>
        <a:xfrm flipV="1">
          <a:off x="1130300" y="16404498"/>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40292</xdr:rowOff>
    </xdr:from>
    <xdr:to>
      <xdr:col>24</xdr:col>
      <xdr:colOff>114300</xdr:colOff>
      <xdr:row>95</xdr:row>
      <xdr:rowOff>141892</xdr:rowOff>
    </xdr:to>
    <xdr:sp macro="" textlink="">
      <xdr:nvSpPr>
        <xdr:cNvPr id="248" name="楕円 247"/>
        <xdr:cNvSpPr/>
      </xdr:nvSpPr>
      <xdr:spPr>
        <a:xfrm>
          <a:off x="4584700" y="163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18719</xdr:rowOff>
    </xdr:from>
    <xdr:ext cx="534377" cy="259045"/>
    <xdr:sp macro="" textlink="">
      <xdr:nvSpPr>
        <xdr:cNvPr id="249" name="扶助費該当値テキスト"/>
        <xdr:cNvSpPr txBox="1"/>
      </xdr:nvSpPr>
      <xdr:spPr>
        <a:xfrm>
          <a:off x="4686300" y="163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86210</xdr:rowOff>
    </xdr:from>
    <xdr:to>
      <xdr:col>20</xdr:col>
      <xdr:colOff>38100</xdr:colOff>
      <xdr:row>96</xdr:row>
      <xdr:rowOff>16360</xdr:rowOff>
    </xdr:to>
    <xdr:sp macro="" textlink="">
      <xdr:nvSpPr>
        <xdr:cNvPr id="250" name="楕円 249"/>
        <xdr:cNvSpPr/>
      </xdr:nvSpPr>
      <xdr:spPr>
        <a:xfrm>
          <a:off x="3746500" y="163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xdr:rowOff>
    </xdr:from>
    <xdr:ext cx="534377" cy="259045"/>
    <xdr:sp macro="" textlink="">
      <xdr:nvSpPr>
        <xdr:cNvPr id="251" name="テキスト ボックス 250"/>
        <xdr:cNvSpPr txBox="1"/>
      </xdr:nvSpPr>
      <xdr:spPr>
        <a:xfrm>
          <a:off x="3530111" y="164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146531</xdr:rowOff>
    </xdr:from>
    <xdr:to>
      <xdr:col>15</xdr:col>
      <xdr:colOff>101600</xdr:colOff>
      <xdr:row>96</xdr:row>
      <xdr:rowOff>76681</xdr:rowOff>
    </xdr:to>
    <xdr:sp macro="" textlink="">
      <xdr:nvSpPr>
        <xdr:cNvPr id="252" name="楕円 251"/>
        <xdr:cNvSpPr/>
      </xdr:nvSpPr>
      <xdr:spPr>
        <a:xfrm>
          <a:off x="2857500" y="164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67808</xdr:rowOff>
    </xdr:from>
    <xdr:ext cx="534377" cy="259045"/>
    <xdr:sp macro="" textlink="">
      <xdr:nvSpPr>
        <xdr:cNvPr id="253" name="テキスト ボックス 252"/>
        <xdr:cNvSpPr txBox="1"/>
      </xdr:nvSpPr>
      <xdr:spPr>
        <a:xfrm>
          <a:off x="2641111" y="165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65948</xdr:rowOff>
    </xdr:from>
    <xdr:to>
      <xdr:col>10</xdr:col>
      <xdr:colOff>165100</xdr:colOff>
      <xdr:row>95</xdr:row>
      <xdr:rowOff>167548</xdr:rowOff>
    </xdr:to>
    <xdr:sp macro="" textlink="">
      <xdr:nvSpPr>
        <xdr:cNvPr id="254" name="楕円 253"/>
        <xdr:cNvSpPr/>
      </xdr:nvSpPr>
      <xdr:spPr>
        <a:xfrm>
          <a:off x="1968500" y="163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12625</xdr:rowOff>
    </xdr:from>
    <xdr:ext cx="534377" cy="259045"/>
    <xdr:sp macro="" textlink="">
      <xdr:nvSpPr>
        <xdr:cNvPr id="255" name="テキスト ボックス 254"/>
        <xdr:cNvSpPr txBox="1"/>
      </xdr:nvSpPr>
      <xdr:spPr>
        <a:xfrm>
          <a:off x="1752111" y="1612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104939</xdr:rowOff>
    </xdr:from>
    <xdr:to>
      <xdr:col>6</xdr:col>
      <xdr:colOff>38100</xdr:colOff>
      <xdr:row>96</xdr:row>
      <xdr:rowOff>35089</xdr:rowOff>
    </xdr:to>
    <xdr:sp macro="" textlink="">
      <xdr:nvSpPr>
        <xdr:cNvPr id="256" name="楕円 255"/>
        <xdr:cNvSpPr/>
      </xdr:nvSpPr>
      <xdr:spPr>
        <a:xfrm>
          <a:off x="1079500" y="163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51616</xdr:rowOff>
    </xdr:from>
    <xdr:ext cx="534377" cy="259045"/>
    <xdr:sp macro="" textlink="">
      <xdr:nvSpPr>
        <xdr:cNvPr id="257" name="テキスト ボックス 256"/>
        <xdr:cNvSpPr txBox="1"/>
      </xdr:nvSpPr>
      <xdr:spPr>
        <a:xfrm>
          <a:off x="863111" y="1616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3809</xdr:rowOff>
    </xdr:from>
    <xdr:to>
      <xdr:col>55</xdr:col>
      <xdr:colOff>0</xdr:colOff>
      <xdr:row>36</xdr:row>
      <xdr:rowOff>137037</xdr:rowOff>
    </xdr:to>
    <xdr:cxnSp macro="">
      <xdr:nvCxnSpPr>
        <xdr:cNvPr id="286" name="直線コネクタ 285"/>
        <xdr:cNvCxnSpPr/>
      </xdr:nvCxnSpPr>
      <xdr:spPr>
        <a:xfrm flipV="1">
          <a:off x="9639300" y="6176009"/>
          <a:ext cx="838200" cy="13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63759</xdr:rowOff>
    </xdr:from>
    <xdr:to>
      <xdr:col>50</xdr:col>
      <xdr:colOff>114300</xdr:colOff>
      <xdr:row>36</xdr:row>
      <xdr:rowOff>137037</xdr:rowOff>
    </xdr:to>
    <xdr:cxnSp macro="">
      <xdr:nvCxnSpPr>
        <xdr:cNvPr id="289" name="直線コネクタ 288"/>
        <xdr:cNvCxnSpPr/>
      </xdr:nvCxnSpPr>
      <xdr:spPr>
        <a:xfrm>
          <a:off x="8750300" y="6064509"/>
          <a:ext cx="889000" cy="24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63759</xdr:rowOff>
    </xdr:from>
    <xdr:to>
      <xdr:col>45</xdr:col>
      <xdr:colOff>177800</xdr:colOff>
      <xdr:row>36</xdr:row>
      <xdr:rowOff>42166</xdr:rowOff>
    </xdr:to>
    <xdr:cxnSp macro="">
      <xdr:nvCxnSpPr>
        <xdr:cNvPr id="292" name="直線コネクタ 291"/>
        <xdr:cNvCxnSpPr/>
      </xdr:nvCxnSpPr>
      <xdr:spPr>
        <a:xfrm flipV="1">
          <a:off x="7861300" y="6064509"/>
          <a:ext cx="889000" cy="1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42166</xdr:rowOff>
    </xdr:from>
    <xdr:to>
      <xdr:col>41</xdr:col>
      <xdr:colOff>50800</xdr:colOff>
      <xdr:row>37</xdr:row>
      <xdr:rowOff>30437</xdr:rowOff>
    </xdr:to>
    <xdr:cxnSp macro="">
      <xdr:nvCxnSpPr>
        <xdr:cNvPr id="295" name="直線コネクタ 294"/>
        <xdr:cNvCxnSpPr/>
      </xdr:nvCxnSpPr>
      <xdr:spPr>
        <a:xfrm flipV="1">
          <a:off x="6972300" y="6214366"/>
          <a:ext cx="889000" cy="15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124459</xdr:rowOff>
    </xdr:from>
    <xdr:to>
      <xdr:col>55</xdr:col>
      <xdr:colOff>50800</xdr:colOff>
      <xdr:row>36</xdr:row>
      <xdr:rowOff>54609</xdr:rowOff>
    </xdr:to>
    <xdr:sp macro="" textlink="">
      <xdr:nvSpPr>
        <xdr:cNvPr id="305" name="楕円 304"/>
        <xdr:cNvSpPr/>
      </xdr:nvSpPr>
      <xdr:spPr>
        <a:xfrm>
          <a:off x="10426700" y="61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147336</xdr:rowOff>
    </xdr:from>
    <xdr:ext cx="599010" cy="259045"/>
    <xdr:sp macro="" textlink="">
      <xdr:nvSpPr>
        <xdr:cNvPr id="306" name="補助費等該当値テキスト"/>
        <xdr:cNvSpPr txBox="1"/>
      </xdr:nvSpPr>
      <xdr:spPr>
        <a:xfrm>
          <a:off x="10528300" y="597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86237</xdr:rowOff>
    </xdr:from>
    <xdr:to>
      <xdr:col>50</xdr:col>
      <xdr:colOff>165100</xdr:colOff>
      <xdr:row>37</xdr:row>
      <xdr:rowOff>16387</xdr:rowOff>
    </xdr:to>
    <xdr:sp macro="" textlink="">
      <xdr:nvSpPr>
        <xdr:cNvPr id="307" name="楕円 306"/>
        <xdr:cNvSpPr/>
      </xdr:nvSpPr>
      <xdr:spPr>
        <a:xfrm>
          <a:off x="9588500" y="62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7514</xdr:rowOff>
    </xdr:from>
    <xdr:ext cx="599010" cy="259045"/>
    <xdr:sp macro="" textlink="">
      <xdr:nvSpPr>
        <xdr:cNvPr id="308" name="テキスト ボックス 307"/>
        <xdr:cNvSpPr txBox="1"/>
      </xdr:nvSpPr>
      <xdr:spPr>
        <a:xfrm>
          <a:off x="9339795" y="635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12959</xdr:rowOff>
    </xdr:from>
    <xdr:to>
      <xdr:col>46</xdr:col>
      <xdr:colOff>38100</xdr:colOff>
      <xdr:row>35</xdr:row>
      <xdr:rowOff>114559</xdr:rowOff>
    </xdr:to>
    <xdr:sp macro="" textlink="">
      <xdr:nvSpPr>
        <xdr:cNvPr id="309" name="楕円 308"/>
        <xdr:cNvSpPr/>
      </xdr:nvSpPr>
      <xdr:spPr>
        <a:xfrm>
          <a:off x="8699500" y="60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131086</xdr:rowOff>
    </xdr:from>
    <xdr:ext cx="599010" cy="259045"/>
    <xdr:sp macro="" textlink="">
      <xdr:nvSpPr>
        <xdr:cNvPr id="310" name="テキスト ボックス 309"/>
        <xdr:cNvSpPr txBox="1"/>
      </xdr:nvSpPr>
      <xdr:spPr>
        <a:xfrm>
          <a:off x="8450795" y="578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162816</xdr:rowOff>
    </xdr:from>
    <xdr:to>
      <xdr:col>41</xdr:col>
      <xdr:colOff>101600</xdr:colOff>
      <xdr:row>36</xdr:row>
      <xdr:rowOff>92966</xdr:rowOff>
    </xdr:to>
    <xdr:sp macro="" textlink="">
      <xdr:nvSpPr>
        <xdr:cNvPr id="311" name="楕円 310"/>
        <xdr:cNvSpPr/>
      </xdr:nvSpPr>
      <xdr:spPr>
        <a:xfrm>
          <a:off x="7810500" y="61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109493</xdr:rowOff>
    </xdr:from>
    <xdr:ext cx="599010" cy="259045"/>
    <xdr:sp macro="" textlink="">
      <xdr:nvSpPr>
        <xdr:cNvPr id="312" name="テキスト ボックス 311"/>
        <xdr:cNvSpPr txBox="1"/>
      </xdr:nvSpPr>
      <xdr:spPr>
        <a:xfrm>
          <a:off x="7561795" y="593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151087</xdr:rowOff>
    </xdr:from>
    <xdr:to>
      <xdr:col>36</xdr:col>
      <xdr:colOff>165100</xdr:colOff>
      <xdr:row>37</xdr:row>
      <xdr:rowOff>81237</xdr:rowOff>
    </xdr:to>
    <xdr:sp macro="" textlink="">
      <xdr:nvSpPr>
        <xdr:cNvPr id="313" name="楕円 312"/>
        <xdr:cNvSpPr/>
      </xdr:nvSpPr>
      <xdr:spPr>
        <a:xfrm>
          <a:off x="6921500" y="632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72364</xdr:rowOff>
    </xdr:from>
    <xdr:ext cx="599010" cy="259045"/>
    <xdr:sp macro="" textlink="">
      <xdr:nvSpPr>
        <xdr:cNvPr id="314" name="テキスト ボックス 313"/>
        <xdr:cNvSpPr txBox="1"/>
      </xdr:nvSpPr>
      <xdr:spPr>
        <a:xfrm>
          <a:off x="6672795" y="641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91849</xdr:rowOff>
    </xdr:from>
    <xdr:to>
      <xdr:col>55</xdr:col>
      <xdr:colOff>0</xdr:colOff>
      <xdr:row>57</xdr:row>
      <xdr:rowOff>92264</xdr:rowOff>
    </xdr:to>
    <xdr:cxnSp macro="">
      <xdr:nvCxnSpPr>
        <xdr:cNvPr id="339" name="直線コネクタ 338"/>
        <xdr:cNvCxnSpPr/>
      </xdr:nvCxnSpPr>
      <xdr:spPr>
        <a:xfrm>
          <a:off x="9639300" y="9864499"/>
          <a:ext cx="8382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96941</xdr:rowOff>
    </xdr:from>
    <xdr:to>
      <xdr:col>50</xdr:col>
      <xdr:colOff>114300</xdr:colOff>
      <xdr:row>57</xdr:row>
      <xdr:rowOff>91849</xdr:rowOff>
    </xdr:to>
    <xdr:cxnSp macro="">
      <xdr:nvCxnSpPr>
        <xdr:cNvPr id="342" name="直線コネクタ 341"/>
        <xdr:cNvCxnSpPr/>
      </xdr:nvCxnSpPr>
      <xdr:spPr>
        <a:xfrm>
          <a:off x="8750300" y="9698141"/>
          <a:ext cx="889000" cy="1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139096</xdr:rowOff>
    </xdr:from>
    <xdr:to>
      <xdr:col>45</xdr:col>
      <xdr:colOff>177800</xdr:colOff>
      <xdr:row>56</xdr:row>
      <xdr:rowOff>96941</xdr:rowOff>
    </xdr:to>
    <xdr:cxnSp macro="">
      <xdr:nvCxnSpPr>
        <xdr:cNvPr id="345" name="直線コネクタ 344"/>
        <xdr:cNvCxnSpPr/>
      </xdr:nvCxnSpPr>
      <xdr:spPr>
        <a:xfrm>
          <a:off x="7861300" y="9568846"/>
          <a:ext cx="889000" cy="12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139096</xdr:rowOff>
    </xdr:from>
    <xdr:to>
      <xdr:col>41</xdr:col>
      <xdr:colOff>50800</xdr:colOff>
      <xdr:row>57</xdr:row>
      <xdr:rowOff>27092</xdr:rowOff>
    </xdr:to>
    <xdr:cxnSp macro="">
      <xdr:nvCxnSpPr>
        <xdr:cNvPr id="348" name="直線コネクタ 347"/>
        <xdr:cNvCxnSpPr/>
      </xdr:nvCxnSpPr>
      <xdr:spPr>
        <a:xfrm flipV="1">
          <a:off x="6972300" y="9568846"/>
          <a:ext cx="889000" cy="23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41464</xdr:rowOff>
    </xdr:from>
    <xdr:to>
      <xdr:col>55</xdr:col>
      <xdr:colOff>50800</xdr:colOff>
      <xdr:row>57</xdr:row>
      <xdr:rowOff>143064</xdr:rowOff>
    </xdr:to>
    <xdr:sp macro="" textlink="">
      <xdr:nvSpPr>
        <xdr:cNvPr id="358" name="楕円 357"/>
        <xdr:cNvSpPr/>
      </xdr:nvSpPr>
      <xdr:spPr>
        <a:xfrm>
          <a:off x="10426700" y="98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41049</xdr:rowOff>
    </xdr:from>
    <xdr:to>
      <xdr:col>50</xdr:col>
      <xdr:colOff>165100</xdr:colOff>
      <xdr:row>57</xdr:row>
      <xdr:rowOff>142649</xdr:rowOff>
    </xdr:to>
    <xdr:sp macro="" textlink="">
      <xdr:nvSpPr>
        <xdr:cNvPr id="360" name="楕円 359"/>
        <xdr:cNvSpPr/>
      </xdr:nvSpPr>
      <xdr:spPr>
        <a:xfrm>
          <a:off x="9588500" y="98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133776</xdr:rowOff>
    </xdr:from>
    <xdr:ext cx="599010" cy="259045"/>
    <xdr:sp macro="" textlink="">
      <xdr:nvSpPr>
        <xdr:cNvPr id="361" name="テキスト ボックス 360"/>
        <xdr:cNvSpPr txBox="1"/>
      </xdr:nvSpPr>
      <xdr:spPr>
        <a:xfrm>
          <a:off x="9339795" y="990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46141</xdr:rowOff>
    </xdr:from>
    <xdr:to>
      <xdr:col>46</xdr:col>
      <xdr:colOff>38100</xdr:colOff>
      <xdr:row>56</xdr:row>
      <xdr:rowOff>147741</xdr:rowOff>
    </xdr:to>
    <xdr:sp macro="" textlink="">
      <xdr:nvSpPr>
        <xdr:cNvPr id="362" name="楕円 361"/>
        <xdr:cNvSpPr/>
      </xdr:nvSpPr>
      <xdr:spPr>
        <a:xfrm>
          <a:off x="8699500" y="964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164268</xdr:rowOff>
    </xdr:from>
    <xdr:ext cx="599010" cy="259045"/>
    <xdr:sp macro="" textlink="">
      <xdr:nvSpPr>
        <xdr:cNvPr id="363" name="テキスト ボックス 362"/>
        <xdr:cNvSpPr txBox="1"/>
      </xdr:nvSpPr>
      <xdr:spPr>
        <a:xfrm>
          <a:off x="8450795" y="942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88296</xdr:rowOff>
    </xdr:from>
    <xdr:to>
      <xdr:col>41</xdr:col>
      <xdr:colOff>101600</xdr:colOff>
      <xdr:row>56</xdr:row>
      <xdr:rowOff>18446</xdr:rowOff>
    </xdr:to>
    <xdr:sp macro="" textlink="">
      <xdr:nvSpPr>
        <xdr:cNvPr id="364" name="楕円 363"/>
        <xdr:cNvSpPr/>
      </xdr:nvSpPr>
      <xdr:spPr>
        <a:xfrm>
          <a:off x="7810500" y="9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34973</xdr:rowOff>
    </xdr:from>
    <xdr:ext cx="599010" cy="259045"/>
    <xdr:sp macro="" textlink="">
      <xdr:nvSpPr>
        <xdr:cNvPr id="365" name="テキスト ボックス 364"/>
        <xdr:cNvSpPr txBox="1"/>
      </xdr:nvSpPr>
      <xdr:spPr>
        <a:xfrm>
          <a:off x="7561795" y="929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147742</xdr:rowOff>
    </xdr:from>
    <xdr:to>
      <xdr:col>36</xdr:col>
      <xdr:colOff>165100</xdr:colOff>
      <xdr:row>57</xdr:row>
      <xdr:rowOff>77892</xdr:rowOff>
    </xdr:to>
    <xdr:sp macro="" textlink="">
      <xdr:nvSpPr>
        <xdr:cNvPr id="366" name="楕円 365"/>
        <xdr:cNvSpPr/>
      </xdr:nvSpPr>
      <xdr:spPr>
        <a:xfrm>
          <a:off x="6921500" y="97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94419</xdr:rowOff>
    </xdr:from>
    <xdr:ext cx="599010" cy="259045"/>
    <xdr:sp macro="" textlink="">
      <xdr:nvSpPr>
        <xdr:cNvPr id="367" name="テキスト ボックス 366"/>
        <xdr:cNvSpPr txBox="1"/>
      </xdr:nvSpPr>
      <xdr:spPr>
        <a:xfrm>
          <a:off x="6672795" y="952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8818</xdr:rowOff>
    </xdr:from>
    <xdr:to>
      <xdr:col>55</xdr:col>
      <xdr:colOff>0</xdr:colOff>
      <xdr:row>78</xdr:row>
      <xdr:rowOff>11151</xdr:rowOff>
    </xdr:to>
    <xdr:cxnSp macro="">
      <xdr:nvCxnSpPr>
        <xdr:cNvPr id="392" name="直線コネクタ 391"/>
        <xdr:cNvCxnSpPr/>
      </xdr:nvCxnSpPr>
      <xdr:spPr>
        <a:xfrm>
          <a:off x="9639300" y="13381918"/>
          <a:ext cx="8382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1259</xdr:rowOff>
    </xdr:from>
    <xdr:to>
      <xdr:col>50</xdr:col>
      <xdr:colOff>114300</xdr:colOff>
      <xdr:row>78</xdr:row>
      <xdr:rowOff>8818</xdr:rowOff>
    </xdr:to>
    <xdr:cxnSp macro="">
      <xdr:nvCxnSpPr>
        <xdr:cNvPr id="395" name="直線コネクタ 394"/>
        <xdr:cNvCxnSpPr/>
      </xdr:nvCxnSpPr>
      <xdr:spPr>
        <a:xfrm>
          <a:off x="8750300" y="13374359"/>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70884</xdr:rowOff>
    </xdr:from>
    <xdr:to>
      <xdr:col>45</xdr:col>
      <xdr:colOff>177800</xdr:colOff>
      <xdr:row>78</xdr:row>
      <xdr:rowOff>1259</xdr:rowOff>
    </xdr:to>
    <xdr:cxnSp macro="">
      <xdr:nvCxnSpPr>
        <xdr:cNvPr id="398" name="直線コネクタ 397"/>
        <xdr:cNvCxnSpPr/>
      </xdr:nvCxnSpPr>
      <xdr:spPr>
        <a:xfrm>
          <a:off x="7861300" y="13101084"/>
          <a:ext cx="889000" cy="2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70884</xdr:rowOff>
    </xdr:from>
    <xdr:to>
      <xdr:col>41</xdr:col>
      <xdr:colOff>50800</xdr:colOff>
      <xdr:row>77</xdr:row>
      <xdr:rowOff>83567</xdr:rowOff>
    </xdr:to>
    <xdr:cxnSp macro="">
      <xdr:nvCxnSpPr>
        <xdr:cNvPr id="401" name="直線コネクタ 400"/>
        <xdr:cNvCxnSpPr/>
      </xdr:nvCxnSpPr>
      <xdr:spPr>
        <a:xfrm flipV="1">
          <a:off x="6972300" y="13101084"/>
          <a:ext cx="889000" cy="18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131801</xdr:rowOff>
    </xdr:from>
    <xdr:to>
      <xdr:col>55</xdr:col>
      <xdr:colOff>50800</xdr:colOff>
      <xdr:row>78</xdr:row>
      <xdr:rowOff>61951</xdr:rowOff>
    </xdr:to>
    <xdr:sp macro="" textlink="">
      <xdr:nvSpPr>
        <xdr:cNvPr id="411" name="楕円 410"/>
        <xdr:cNvSpPr/>
      </xdr:nvSpPr>
      <xdr:spPr>
        <a:xfrm>
          <a:off x="10426700" y="133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129468</xdr:rowOff>
    </xdr:from>
    <xdr:to>
      <xdr:col>50</xdr:col>
      <xdr:colOff>165100</xdr:colOff>
      <xdr:row>78</xdr:row>
      <xdr:rowOff>59618</xdr:rowOff>
    </xdr:to>
    <xdr:sp macro="" textlink="">
      <xdr:nvSpPr>
        <xdr:cNvPr id="413" name="楕円 412"/>
        <xdr:cNvSpPr/>
      </xdr:nvSpPr>
      <xdr:spPr>
        <a:xfrm>
          <a:off x="9588500" y="133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50745</xdr:rowOff>
    </xdr:from>
    <xdr:ext cx="534377" cy="259045"/>
    <xdr:sp macro="" textlink="">
      <xdr:nvSpPr>
        <xdr:cNvPr id="414" name="テキスト ボックス 413"/>
        <xdr:cNvSpPr txBox="1"/>
      </xdr:nvSpPr>
      <xdr:spPr>
        <a:xfrm>
          <a:off x="9372111" y="134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121909</xdr:rowOff>
    </xdr:from>
    <xdr:to>
      <xdr:col>46</xdr:col>
      <xdr:colOff>38100</xdr:colOff>
      <xdr:row>78</xdr:row>
      <xdr:rowOff>52059</xdr:rowOff>
    </xdr:to>
    <xdr:sp macro="" textlink="">
      <xdr:nvSpPr>
        <xdr:cNvPr id="415" name="楕円 414"/>
        <xdr:cNvSpPr/>
      </xdr:nvSpPr>
      <xdr:spPr>
        <a:xfrm>
          <a:off x="8699500" y="133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43186</xdr:rowOff>
    </xdr:from>
    <xdr:ext cx="534377" cy="259045"/>
    <xdr:sp macro="" textlink="">
      <xdr:nvSpPr>
        <xdr:cNvPr id="416" name="テキスト ボックス 415"/>
        <xdr:cNvSpPr txBox="1"/>
      </xdr:nvSpPr>
      <xdr:spPr>
        <a:xfrm>
          <a:off x="8483111" y="134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20084</xdr:rowOff>
    </xdr:from>
    <xdr:to>
      <xdr:col>41</xdr:col>
      <xdr:colOff>101600</xdr:colOff>
      <xdr:row>76</xdr:row>
      <xdr:rowOff>121684</xdr:rowOff>
    </xdr:to>
    <xdr:sp macro="" textlink="">
      <xdr:nvSpPr>
        <xdr:cNvPr id="417" name="楕円 416"/>
        <xdr:cNvSpPr/>
      </xdr:nvSpPr>
      <xdr:spPr>
        <a:xfrm>
          <a:off x="7810500" y="130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138210</xdr:rowOff>
    </xdr:from>
    <xdr:ext cx="599010" cy="259045"/>
    <xdr:sp macro="" textlink="">
      <xdr:nvSpPr>
        <xdr:cNvPr id="418" name="テキスト ボックス 417"/>
        <xdr:cNvSpPr txBox="1"/>
      </xdr:nvSpPr>
      <xdr:spPr>
        <a:xfrm>
          <a:off x="7561795" y="1282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32767</xdr:rowOff>
    </xdr:from>
    <xdr:to>
      <xdr:col>36</xdr:col>
      <xdr:colOff>165100</xdr:colOff>
      <xdr:row>77</xdr:row>
      <xdr:rowOff>134367</xdr:rowOff>
    </xdr:to>
    <xdr:sp macro="" textlink="">
      <xdr:nvSpPr>
        <xdr:cNvPr id="419" name="楕円 418"/>
        <xdr:cNvSpPr/>
      </xdr:nvSpPr>
      <xdr:spPr>
        <a:xfrm>
          <a:off x="6921500" y="132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150894</xdr:rowOff>
    </xdr:from>
    <xdr:ext cx="599010" cy="259045"/>
    <xdr:sp macro="" textlink="">
      <xdr:nvSpPr>
        <xdr:cNvPr id="420" name="テキスト ボックス 419"/>
        <xdr:cNvSpPr txBox="1"/>
      </xdr:nvSpPr>
      <xdr:spPr>
        <a:xfrm>
          <a:off x="6672795" y="1300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120248</xdr:rowOff>
    </xdr:from>
    <xdr:to>
      <xdr:col>55</xdr:col>
      <xdr:colOff>0</xdr:colOff>
      <xdr:row>97</xdr:row>
      <xdr:rowOff>121050</xdr:rowOff>
    </xdr:to>
    <xdr:cxnSp macro="">
      <xdr:nvCxnSpPr>
        <xdr:cNvPr id="449" name="直線コネクタ 448"/>
        <xdr:cNvCxnSpPr/>
      </xdr:nvCxnSpPr>
      <xdr:spPr>
        <a:xfrm>
          <a:off x="9639300" y="16750898"/>
          <a:ext cx="8382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170991</xdr:rowOff>
    </xdr:from>
    <xdr:to>
      <xdr:col>50</xdr:col>
      <xdr:colOff>114300</xdr:colOff>
      <xdr:row>97</xdr:row>
      <xdr:rowOff>120248</xdr:rowOff>
    </xdr:to>
    <xdr:cxnSp macro="">
      <xdr:nvCxnSpPr>
        <xdr:cNvPr id="452" name="直線コネクタ 451"/>
        <xdr:cNvCxnSpPr/>
      </xdr:nvCxnSpPr>
      <xdr:spPr>
        <a:xfrm>
          <a:off x="8750300" y="16287291"/>
          <a:ext cx="889000" cy="46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170991</xdr:rowOff>
    </xdr:from>
    <xdr:to>
      <xdr:col>45</xdr:col>
      <xdr:colOff>177800</xdr:colOff>
      <xdr:row>97</xdr:row>
      <xdr:rowOff>112917</xdr:rowOff>
    </xdr:to>
    <xdr:cxnSp macro="">
      <xdr:nvCxnSpPr>
        <xdr:cNvPr id="455" name="直線コネクタ 454"/>
        <xdr:cNvCxnSpPr/>
      </xdr:nvCxnSpPr>
      <xdr:spPr>
        <a:xfrm flipV="1">
          <a:off x="7861300" y="16287291"/>
          <a:ext cx="889000" cy="45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112917</xdr:rowOff>
    </xdr:from>
    <xdr:to>
      <xdr:col>41</xdr:col>
      <xdr:colOff>50800</xdr:colOff>
      <xdr:row>98</xdr:row>
      <xdr:rowOff>103800</xdr:rowOff>
    </xdr:to>
    <xdr:cxnSp macro="">
      <xdr:nvCxnSpPr>
        <xdr:cNvPr id="458" name="直線コネクタ 457"/>
        <xdr:cNvCxnSpPr/>
      </xdr:nvCxnSpPr>
      <xdr:spPr>
        <a:xfrm flipV="1">
          <a:off x="6972300" y="16743567"/>
          <a:ext cx="889000" cy="16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70250</xdr:rowOff>
    </xdr:from>
    <xdr:to>
      <xdr:col>55</xdr:col>
      <xdr:colOff>50800</xdr:colOff>
      <xdr:row>98</xdr:row>
      <xdr:rowOff>400</xdr:rowOff>
    </xdr:to>
    <xdr:sp macro="" textlink="">
      <xdr:nvSpPr>
        <xdr:cNvPr id="468" name="楕円 467"/>
        <xdr:cNvSpPr/>
      </xdr:nvSpPr>
      <xdr:spPr>
        <a:xfrm>
          <a:off x="10426700" y="167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48677</xdr:rowOff>
    </xdr:from>
    <xdr:ext cx="599010" cy="259045"/>
    <xdr:sp macro="" textlink="">
      <xdr:nvSpPr>
        <xdr:cNvPr id="469" name="普通建設事業費 （ うち更新整備　）該当値テキスト"/>
        <xdr:cNvSpPr txBox="1"/>
      </xdr:nvSpPr>
      <xdr:spPr>
        <a:xfrm>
          <a:off x="10528300" y="1667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69448</xdr:rowOff>
    </xdr:from>
    <xdr:to>
      <xdr:col>50</xdr:col>
      <xdr:colOff>165100</xdr:colOff>
      <xdr:row>97</xdr:row>
      <xdr:rowOff>171048</xdr:rowOff>
    </xdr:to>
    <xdr:sp macro="" textlink="">
      <xdr:nvSpPr>
        <xdr:cNvPr id="470" name="楕円 469"/>
        <xdr:cNvSpPr/>
      </xdr:nvSpPr>
      <xdr:spPr>
        <a:xfrm>
          <a:off x="9588500" y="167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162175</xdr:rowOff>
    </xdr:from>
    <xdr:ext cx="599010" cy="259045"/>
    <xdr:sp macro="" textlink="">
      <xdr:nvSpPr>
        <xdr:cNvPr id="471" name="テキスト ボックス 470"/>
        <xdr:cNvSpPr txBox="1"/>
      </xdr:nvSpPr>
      <xdr:spPr>
        <a:xfrm>
          <a:off x="9339795" y="1679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120191</xdr:rowOff>
    </xdr:from>
    <xdr:to>
      <xdr:col>46</xdr:col>
      <xdr:colOff>38100</xdr:colOff>
      <xdr:row>95</xdr:row>
      <xdr:rowOff>50341</xdr:rowOff>
    </xdr:to>
    <xdr:sp macro="" textlink="">
      <xdr:nvSpPr>
        <xdr:cNvPr id="472" name="楕円 471"/>
        <xdr:cNvSpPr/>
      </xdr:nvSpPr>
      <xdr:spPr>
        <a:xfrm>
          <a:off x="8699500" y="1623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66868</xdr:rowOff>
    </xdr:from>
    <xdr:ext cx="599010" cy="259045"/>
    <xdr:sp macro="" textlink="">
      <xdr:nvSpPr>
        <xdr:cNvPr id="473" name="テキスト ボックス 472"/>
        <xdr:cNvSpPr txBox="1"/>
      </xdr:nvSpPr>
      <xdr:spPr>
        <a:xfrm>
          <a:off x="8450795" y="1601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62117</xdr:rowOff>
    </xdr:from>
    <xdr:to>
      <xdr:col>41</xdr:col>
      <xdr:colOff>101600</xdr:colOff>
      <xdr:row>97</xdr:row>
      <xdr:rowOff>163717</xdr:rowOff>
    </xdr:to>
    <xdr:sp macro="" textlink="">
      <xdr:nvSpPr>
        <xdr:cNvPr id="474" name="楕円 473"/>
        <xdr:cNvSpPr/>
      </xdr:nvSpPr>
      <xdr:spPr>
        <a:xfrm>
          <a:off x="7810500" y="166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8794</xdr:rowOff>
    </xdr:from>
    <xdr:ext cx="599010" cy="259045"/>
    <xdr:sp macro="" textlink="">
      <xdr:nvSpPr>
        <xdr:cNvPr id="475" name="テキスト ボックス 474"/>
        <xdr:cNvSpPr txBox="1"/>
      </xdr:nvSpPr>
      <xdr:spPr>
        <a:xfrm>
          <a:off x="7561795" y="164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53000</xdr:rowOff>
    </xdr:from>
    <xdr:to>
      <xdr:col>36</xdr:col>
      <xdr:colOff>165100</xdr:colOff>
      <xdr:row>98</xdr:row>
      <xdr:rowOff>154600</xdr:rowOff>
    </xdr:to>
    <xdr:sp macro="" textlink="">
      <xdr:nvSpPr>
        <xdr:cNvPr id="476" name="楕円 475"/>
        <xdr:cNvSpPr/>
      </xdr:nvSpPr>
      <xdr:spPr>
        <a:xfrm>
          <a:off x="6921500" y="168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145727</xdr:rowOff>
    </xdr:from>
    <xdr:ext cx="534377" cy="259045"/>
    <xdr:sp macro="" textlink="">
      <xdr:nvSpPr>
        <xdr:cNvPr id="477" name="テキスト ボックス 476"/>
        <xdr:cNvSpPr txBox="1"/>
      </xdr:nvSpPr>
      <xdr:spPr>
        <a:xfrm>
          <a:off x="6705111" y="169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41308</xdr:rowOff>
    </xdr:from>
    <xdr:to>
      <xdr:col>85</xdr:col>
      <xdr:colOff>127000</xdr:colOff>
      <xdr:row>39</xdr:row>
      <xdr:rowOff>44450</xdr:rowOff>
    </xdr:to>
    <xdr:cxnSp macro="">
      <xdr:nvCxnSpPr>
        <xdr:cNvPr id="506" name="直線コネクタ 505"/>
        <xdr:cNvCxnSpPr/>
      </xdr:nvCxnSpPr>
      <xdr:spPr>
        <a:xfrm>
          <a:off x="15481300" y="6727858"/>
          <a:ext cx="8382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41308</xdr:rowOff>
    </xdr:from>
    <xdr:to>
      <xdr:col>81</xdr:col>
      <xdr:colOff>50800</xdr:colOff>
      <xdr:row>39</xdr:row>
      <xdr:rowOff>44450</xdr:rowOff>
    </xdr:to>
    <xdr:cxnSp macro="">
      <xdr:nvCxnSpPr>
        <xdr:cNvPr id="509" name="直線コネクタ 508"/>
        <xdr:cNvCxnSpPr/>
      </xdr:nvCxnSpPr>
      <xdr:spPr>
        <a:xfrm flipV="1">
          <a:off x="14592300" y="6727858"/>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128365</xdr:rowOff>
    </xdr:from>
    <xdr:to>
      <xdr:col>71</xdr:col>
      <xdr:colOff>177800</xdr:colOff>
      <xdr:row>39</xdr:row>
      <xdr:rowOff>44450</xdr:rowOff>
    </xdr:to>
    <xdr:cxnSp macro="">
      <xdr:nvCxnSpPr>
        <xdr:cNvPr id="515" name="直線コネクタ 514"/>
        <xdr:cNvCxnSpPr/>
      </xdr:nvCxnSpPr>
      <xdr:spPr>
        <a:xfrm>
          <a:off x="12814300" y="6643465"/>
          <a:ext cx="8890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161958</xdr:rowOff>
    </xdr:from>
    <xdr:to>
      <xdr:col>81</xdr:col>
      <xdr:colOff>101600</xdr:colOff>
      <xdr:row>39</xdr:row>
      <xdr:rowOff>92108</xdr:rowOff>
    </xdr:to>
    <xdr:sp macro="" textlink="">
      <xdr:nvSpPr>
        <xdr:cNvPr id="527" name="楕円 526"/>
        <xdr:cNvSpPr/>
      </xdr:nvSpPr>
      <xdr:spPr>
        <a:xfrm>
          <a:off x="15430500" y="66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83235</xdr:rowOff>
    </xdr:from>
    <xdr:ext cx="469744" cy="259045"/>
    <xdr:sp macro="" textlink="">
      <xdr:nvSpPr>
        <xdr:cNvPr id="528" name="テキスト ボックス 527"/>
        <xdr:cNvSpPr txBox="1"/>
      </xdr:nvSpPr>
      <xdr:spPr>
        <a:xfrm>
          <a:off x="15246428" y="676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77565</xdr:rowOff>
    </xdr:from>
    <xdr:to>
      <xdr:col>67</xdr:col>
      <xdr:colOff>101600</xdr:colOff>
      <xdr:row>39</xdr:row>
      <xdr:rowOff>7715</xdr:rowOff>
    </xdr:to>
    <xdr:sp macro="" textlink="">
      <xdr:nvSpPr>
        <xdr:cNvPr id="533" name="楕円 532"/>
        <xdr:cNvSpPr/>
      </xdr:nvSpPr>
      <xdr:spPr>
        <a:xfrm>
          <a:off x="12763500" y="65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24242</xdr:rowOff>
    </xdr:from>
    <xdr:ext cx="534377" cy="259045"/>
    <xdr:sp macro="" textlink="">
      <xdr:nvSpPr>
        <xdr:cNvPr id="534" name="テキスト ボックス 533"/>
        <xdr:cNvSpPr txBox="1"/>
      </xdr:nvSpPr>
      <xdr:spPr>
        <a:xfrm>
          <a:off x="12547111" y="63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4691</xdr:rowOff>
    </xdr:from>
    <xdr:to>
      <xdr:col>85</xdr:col>
      <xdr:colOff>127000</xdr:colOff>
      <xdr:row>77</xdr:row>
      <xdr:rowOff>19097</xdr:rowOff>
    </xdr:to>
    <xdr:cxnSp macro="">
      <xdr:nvCxnSpPr>
        <xdr:cNvPr id="620" name="直線コネクタ 619"/>
        <xdr:cNvCxnSpPr/>
      </xdr:nvCxnSpPr>
      <xdr:spPr>
        <a:xfrm flipV="1">
          <a:off x="15481300" y="13206341"/>
          <a:ext cx="838200" cy="1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19097</xdr:rowOff>
    </xdr:from>
    <xdr:to>
      <xdr:col>81</xdr:col>
      <xdr:colOff>50800</xdr:colOff>
      <xdr:row>77</xdr:row>
      <xdr:rowOff>45438</xdr:rowOff>
    </xdr:to>
    <xdr:cxnSp macro="">
      <xdr:nvCxnSpPr>
        <xdr:cNvPr id="623" name="直線コネクタ 622"/>
        <xdr:cNvCxnSpPr/>
      </xdr:nvCxnSpPr>
      <xdr:spPr>
        <a:xfrm flipV="1">
          <a:off x="14592300" y="13220747"/>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45438</xdr:rowOff>
    </xdr:from>
    <xdr:to>
      <xdr:col>76</xdr:col>
      <xdr:colOff>114300</xdr:colOff>
      <xdr:row>77</xdr:row>
      <xdr:rowOff>93297</xdr:rowOff>
    </xdr:to>
    <xdr:cxnSp macro="">
      <xdr:nvCxnSpPr>
        <xdr:cNvPr id="626" name="直線コネクタ 625"/>
        <xdr:cNvCxnSpPr/>
      </xdr:nvCxnSpPr>
      <xdr:spPr>
        <a:xfrm flipV="1">
          <a:off x="13703300" y="13247088"/>
          <a:ext cx="889000" cy="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93297</xdr:rowOff>
    </xdr:from>
    <xdr:to>
      <xdr:col>71</xdr:col>
      <xdr:colOff>177800</xdr:colOff>
      <xdr:row>77</xdr:row>
      <xdr:rowOff>102341</xdr:rowOff>
    </xdr:to>
    <xdr:cxnSp macro="">
      <xdr:nvCxnSpPr>
        <xdr:cNvPr id="629" name="直線コネクタ 628"/>
        <xdr:cNvCxnSpPr/>
      </xdr:nvCxnSpPr>
      <xdr:spPr>
        <a:xfrm flipV="1">
          <a:off x="12814300" y="13294947"/>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125341</xdr:rowOff>
    </xdr:from>
    <xdr:to>
      <xdr:col>85</xdr:col>
      <xdr:colOff>177800</xdr:colOff>
      <xdr:row>77</xdr:row>
      <xdr:rowOff>55491</xdr:rowOff>
    </xdr:to>
    <xdr:sp macro="" textlink="">
      <xdr:nvSpPr>
        <xdr:cNvPr id="639" name="楕円 638"/>
        <xdr:cNvSpPr/>
      </xdr:nvSpPr>
      <xdr:spPr>
        <a:xfrm>
          <a:off x="16268700" y="131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148218</xdr:rowOff>
    </xdr:from>
    <xdr:ext cx="599010" cy="259045"/>
    <xdr:sp macro="" textlink="">
      <xdr:nvSpPr>
        <xdr:cNvPr id="640" name="公債費該当値テキスト"/>
        <xdr:cNvSpPr txBox="1"/>
      </xdr:nvSpPr>
      <xdr:spPr>
        <a:xfrm>
          <a:off x="16370300" y="1300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139747</xdr:rowOff>
    </xdr:from>
    <xdr:to>
      <xdr:col>81</xdr:col>
      <xdr:colOff>101600</xdr:colOff>
      <xdr:row>77</xdr:row>
      <xdr:rowOff>69897</xdr:rowOff>
    </xdr:to>
    <xdr:sp macro="" textlink="">
      <xdr:nvSpPr>
        <xdr:cNvPr id="641" name="楕円 640"/>
        <xdr:cNvSpPr/>
      </xdr:nvSpPr>
      <xdr:spPr>
        <a:xfrm>
          <a:off x="15430500" y="131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86424</xdr:rowOff>
    </xdr:from>
    <xdr:ext cx="599010" cy="259045"/>
    <xdr:sp macro="" textlink="">
      <xdr:nvSpPr>
        <xdr:cNvPr id="642" name="テキスト ボックス 641"/>
        <xdr:cNvSpPr txBox="1"/>
      </xdr:nvSpPr>
      <xdr:spPr>
        <a:xfrm>
          <a:off x="15181795" y="129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166088</xdr:rowOff>
    </xdr:from>
    <xdr:to>
      <xdr:col>76</xdr:col>
      <xdr:colOff>165100</xdr:colOff>
      <xdr:row>77</xdr:row>
      <xdr:rowOff>96238</xdr:rowOff>
    </xdr:to>
    <xdr:sp macro="" textlink="">
      <xdr:nvSpPr>
        <xdr:cNvPr id="643" name="楕円 642"/>
        <xdr:cNvSpPr/>
      </xdr:nvSpPr>
      <xdr:spPr>
        <a:xfrm>
          <a:off x="14541500" y="131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112765</xdr:rowOff>
    </xdr:from>
    <xdr:ext cx="599010" cy="259045"/>
    <xdr:sp macro="" textlink="">
      <xdr:nvSpPr>
        <xdr:cNvPr id="644" name="テキスト ボックス 643"/>
        <xdr:cNvSpPr txBox="1"/>
      </xdr:nvSpPr>
      <xdr:spPr>
        <a:xfrm>
          <a:off x="14292795" y="1297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42497</xdr:rowOff>
    </xdr:from>
    <xdr:to>
      <xdr:col>72</xdr:col>
      <xdr:colOff>38100</xdr:colOff>
      <xdr:row>77</xdr:row>
      <xdr:rowOff>144097</xdr:rowOff>
    </xdr:to>
    <xdr:sp macro="" textlink="">
      <xdr:nvSpPr>
        <xdr:cNvPr id="645" name="楕円 644"/>
        <xdr:cNvSpPr/>
      </xdr:nvSpPr>
      <xdr:spPr>
        <a:xfrm>
          <a:off x="13652500" y="132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160624</xdr:rowOff>
    </xdr:from>
    <xdr:ext cx="599010" cy="259045"/>
    <xdr:sp macro="" textlink="">
      <xdr:nvSpPr>
        <xdr:cNvPr id="646" name="テキスト ボックス 645"/>
        <xdr:cNvSpPr txBox="1"/>
      </xdr:nvSpPr>
      <xdr:spPr>
        <a:xfrm>
          <a:off x="13403795" y="130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51541</xdr:rowOff>
    </xdr:from>
    <xdr:to>
      <xdr:col>67</xdr:col>
      <xdr:colOff>101600</xdr:colOff>
      <xdr:row>77</xdr:row>
      <xdr:rowOff>153141</xdr:rowOff>
    </xdr:to>
    <xdr:sp macro="" textlink="">
      <xdr:nvSpPr>
        <xdr:cNvPr id="647" name="楕円 646"/>
        <xdr:cNvSpPr/>
      </xdr:nvSpPr>
      <xdr:spPr>
        <a:xfrm>
          <a:off x="12763500" y="132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169668</xdr:rowOff>
    </xdr:from>
    <xdr:ext cx="599010" cy="259045"/>
    <xdr:sp macro="" textlink="">
      <xdr:nvSpPr>
        <xdr:cNvPr id="648" name="テキスト ボックス 647"/>
        <xdr:cNvSpPr txBox="1"/>
      </xdr:nvSpPr>
      <xdr:spPr>
        <a:xfrm>
          <a:off x="12514795" y="1302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109857</xdr:rowOff>
    </xdr:from>
    <xdr:to>
      <xdr:col>85</xdr:col>
      <xdr:colOff>127000</xdr:colOff>
      <xdr:row>97</xdr:row>
      <xdr:rowOff>119804</xdr:rowOff>
    </xdr:to>
    <xdr:cxnSp macro="">
      <xdr:nvCxnSpPr>
        <xdr:cNvPr id="675" name="直線コネクタ 674"/>
        <xdr:cNvCxnSpPr/>
      </xdr:nvCxnSpPr>
      <xdr:spPr>
        <a:xfrm flipV="1">
          <a:off x="15481300" y="16740507"/>
          <a:ext cx="838200" cy="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119804</xdr:rowOff>
    </xdr:from>
    <xdr:to>
      <xdr:col>81</xdr:col>
      <xdr:colOff>50800</xdr:colOff>
      <xdr:row>98</xdr:row>
      <xdr:rowOff>21921</xdr:rowOff>
    </xdr:to>
    <xdr:cxnSp macro="">
      <xdr:nvCxnSpPr>
        <xdr:cNvPr id="678" name="直線コネクタ 677"/>
        <xdr:cNvCxnSpPr/>
      </xdr:nvCxnSpPr>
      <xdr:spPr>
        <a:xfrm flipV="1">
          <a:off x="14592300" y="16750454"/>
          <a:ext cx="889000" cy="7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21921</xdr:rowOff>
    </xdr:from>
    <xdr:to>
      <xdr:col>76</xdr:col>
      <xdr:colOff>114300</xdr:colOff>
      <xdr:row>98</xdr:row>
      <xdr:rowOff>61035</xdr:rowOff>
    </xdr:to>
    <xdr:cxnSp macro="">
      <xdr:nvCxnSpPr>
        <xdr:cNvPr id="681" name="直線コネクタ 680"/>
        <xdr:cNvCxnSpPr/>
      </xdr:nvCxnSpPr>
      <xdr:spPr>
        <a:xfrm flipV="1">
          <a:off x="13703300" y="16824021"/>
          <a:ext cx="889000" cy="3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108383</xdr:rowOff>
    </xdr:from>
    <xdr:to>
      <xdr:col>71</xdr:col>
      <xdr:colOff>177800</xdr:colOff>
      <xdr:row>98</xdr:row>
      <xdr:rowOff>61035</xdr:rowOff>
    </xdr:to>
    <xdr:cxnSp macro="">
      <xdr:nvCxnSpPr>
        <xdr:cNvPr id="684" name="直線コネクタ 683"/>
        <xdr:cNvCxnSpPr/>
      </xdr:nvCxnSpPr>
      <xdr:spPr>
        <a:xfrm>
          <a:off x="12814300" y="16739033"/>
          <a:ext cx="889000" cy="12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59057</xdr:rowOff>
    </xdr:from>
    <xdr:to>
      <xdr:col>85</xdr:col>
      <xdr:colOff>177800</xdr:colOff>
      <xdr:row>97</xdr:row>
      <xdr:rowOff>160657</xdr:rowOff>
    </xdr:to>
    <xdr:sp macro="" textlink="">
      <xdr:nvSpPr>
        <xdr:cNvPr id="694" name="楕円 693"/>
        <xdr:cNvSpPr/>
      </xdr:nvSpPr>
      <xdr:spPr>
        <a:xfrm>
          <a:off x="16268700" y="1668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81934</xdr:rowOff>
    </xdr:from>
    <xdr:ext cx="599010" cy="259045"/>
    <xdr:sp macro="" textlink="">
      <xdr:nvSpPr>
        <xdr:cNvPr id="695" name="積立金該当値テキスト"/>
        <xdr:cNvSpPr txBox="1"/>
      </xdr:nvSpPr>
      <xdr:spPr>
        <a:xfrm>
          <a:off x="16370300" y="1654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69004</xdr:rowOff>
    </xdr:from>
    <xdr:to>
      <xdr:col>81</xdr:col>
      <xdr:colOff>101600</xdr:colOff>
      <xdr:row>97</xdr:row>
      <xdr:rowOff>170604</xdr:rowOff>
    </xdr:to>
    <xdr:sp macro="" textlink="">
      <xdr:nvSpPr>
        <xdr:cNvPr id="696" name="楕円 695"/>
        <xdr:cNvSpPr/>
      </xdr:nvSpPr>
      <xdr:spPr>
        <a:xfrm>
          <a:off x="15430500" y="166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15681</xdr:rowOff>
    </xdr:from>
    <xdr:ext cx="599010" cy="259045"/>
    <xdr:sp macro="" textlink="">
      <xdr:nvSpPr>
        <xdr:cNvPr id="697" name="テキスト ボックス 696"/>
        <xdr:cNvSpPr txBox="1"/>
      </xdr:nvSpPr>
      <xdr:spPr>
        <a:xfrm>
          <a:off x="15181795" y="1647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142571</xdr:rowOff>
    </xdr:from>
    <xdr:to>
      <xdr:col>76</xdr:col>
      <xdr:colOff>165100</xdr:colOff>
      <xdr:row>98</xdr:row>
      <xdr:rowOff>72721</xdr:rowOff>
    </xdr:to>
    <xdr:sp macro="" textlink="">
      <xdr:nvSpPr>
        <xdr:cNvPr id="698" name="楕円 697"/>
        <xdr:cNvSpPr/>
      </xdr:nvSpPr>
      <xdr:spPr>
        <a:xfrm>
          <a:off x="14541500" y="167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89248</xdr:rowOff>
    </xdr:from>
    <xdr:ext cx="599010" cy="259045"/>
    <xdr:sp macro="" textlink="">
      <xdr:nvSpPr>
        <xdr:cNvPr id="699" name="テキスト ボックス 698"/>
        <xdr:cNvSpPr txBox="1"/>
      </xdr:nvSpPr>
      <xdr:spPr>
        <a:xfrm>
          <a:off x="14292795" y="165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10235</xdr:rowOff>
    </xdr:from>
    <xdr:to>
      <xdr:col>72</xdr:col>
      <xdr:colOff>38100</xdr:colOff>
      <xdr:row>98</xdr:row>
      <xdr:rowOff>111835</xdr:rowOff>
    </xdr:to>
    <xdr:sp macro="" textlink="">
      <xdr:nvSpPr>
        <xdr:cNvPr id="700" name="楕円 699"/>
        <xdr:cNvSpPr/>
      </xdr:nvSpPr>
      <xdr:spPr>
        <a:xfrm>
          <a:off x="13652500" y="168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128362</xdr:rowOff>
    </xdr:from>
    <xdr:ext cx="534377" cy="259045"/>
    <xdr:sp macro="" textlink="">
      <xdr:nvSpPr>
        <xdr:cNvPr id="701" name="テキスト ボックス 700"/>
        <xdr:cNvSpPr txBox="1"/>
      </xdr:nvSpPr>
      <xdr:spPr>
        <a:xfrm>
          <a:off x="13436111" y="1658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57583</xdr:rowOff>
    </xdr:from>
    <xdr:to>
      <xdr:col>67</xdr:col>
      <xdr:colOff>101600</xdr:colOff>
      <xdr:row>97</xdr:row>
      <xdr:rowOff>159183</xdr:rowOff>
    </xdr:to>
    <xdr:sp macro="" textlink="">
      <xdr:nvSpPr>
        <xdr:cNvPr id="702" name="楕円 701"/>
        <xdr:cNvSpPr/>
      </xdr:nvSpPr>
      <xdr:spPr>
        <a:xfrm>
          <a:off x="12763500" y="166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4260</xdr:rowOff>
    </xdr:from>
    <xdr:ext cx="599010" cy="259045"/>
    <xdr:sp macro="" textlink="">
      <xdr:nvSpPr>
        <xdr:cNvPr id="703" name="テキスト ボックス 702"/>
        <xdr:cNvSpPr txBox="1"/>
      </xdr:nvSpPr>
      <xdr:spPr>
        <a:xfrm>
          <a:off x="12514795" y="1646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6350</xdr:rowOff>
    </xdr:from>
    <xdr:to>
      <xdr:col>102</xdr:col>
      <xdr:colOff>114300</xdr:colOff>
      <xdr:row>39</xdr:row>
      <xdr:rowOff>44450</xdr:rowOff>
    </xdr:to>
    <xdr:cxnSp macro="">
      <xdr:nvCxnSpPr>
        <xdr:cNvPr id="741" name="直線コネクタ 740"/>
        <xdr:cNvCxnSpPr/>
      </xdr:nvCxnSpPr>
      <xdr:spPr>
        <a:xfrm>
          <a:off x="18656300" y="669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127000</xdr:rowOff>
    </xdr:from>
    <xdr:to>
      <xdr:col>98</xdr:col>
      <xdr:colOff>38100</xdr:colOff>
      <xdr:row>39</xdr:row>
      <xdr:rowOff>57150</xdr:rowOff>
    </xdr:to>
    <xdr:sp macro="" textlink="">
      <xdr:nvSpPr>
        <xdr:cNvPr id="759" name="楕円 758"/>
        <xdr:cNvSpPr/>
      </xdr:nvSpPr>
      <xdr:spPr>
        <a:xfrm>
          <a:off x="18605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48277</xdr:rowOff>
    </xdr:from>
    <xdr:ext cx="469744" cy="259045"/>
    <xdr:sp macro="" textlink="">
      <xdr:nvSpPr>
        <xdr:cNvPr id="760" name="テキスト ボックス 759"/>
        <xdr:cNvSpPr txBox="1"/>
      </xdr:nvSpPr>
      <xdr:spPr>
        <a:xfrm>
          <a:off x="18421428"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72637</xdr:rowOff>
    </xdr:from>
    <xdr:to>
      <xdr:col>116</xdr:col>
      <xdr:colOff>63500</xdr:colOff>
      <xdr:row>57</xdr:row>
      <xdr:rowOff>91275</xdr:rowOff>
    </xdr:to>
    <xdr:cxnSp macro="">
      <xdr:nvCxnSpPr>
        <xdr:cNvPr id="789" name="直線コネクタ 788"/>
        <xdr:cNvCxnSpPr/>
      </xdr:nvCxnSpPr>
      <xdr:spPr>
        <a:xfrm>
          <a:off x="21323300" y="9845287"/>
          <a:ext cx="83820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43581</xdr:rowOff>
    </xdr:from>
    <xdr:to>
      <xdr:col>111</xdr:col>
      <xdr:colOff>177800</xdr:colOff>
      <xdr:row>57</xdr:row>
      <xdr:rowOff>72637</xdr:rowOff>
    </xdr:to>
    <xdr:cxnSp macro="">
      <xdr:nvCxnSpPr>
        <xdr:cNvPr id="792" name="直線コネクタ 791"/>
        <xdr:cNvCxnSpPr/>
      </xdr:nvCxnSpPr>
      <xdr:spPr>
        <a:xfrm>
          <a:off x="20434300" y="9816231"/>
          <a:ext cx="8890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43581</xdr:rowOff>
    </xdr:from>
    <xdr:to>
      <xdr:col>107</xdr:col>
      <xdr:colOff>50800</xdr:colOff>
      <xdr:row>58</xdr:row>
      <xdr:rowOff>40411</xdr:rowOff>
    </xdr:to>
    <xdr:cxnSp macro="">
      <xdr:nvCxnSpPr>
        <xdr:cNvPr id="795" name="直線コネクタ 794"/>
        <xdr:cNvCxnSpPr/>
      </xdr:nvCxnSpPr>
      <xdr:spPr>
        <a:xfrm flipV="1">
          <a:off x="19545300" y="9816231"/>
          <a:ext cx="889000" cy="16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40411</xdr:rowOff>
    </xdr:from>
    <xdr:to>
      <xdr:col>102</xdr:col>
      <xdr:colOff>114300</xdr:colOff>
      <xdr:row>58</xdr:row>
      <xdr:rowOff>41318</xdr:rowOff>
    </xdr:to>
    <xdr:cxnSp macro="">
      <xdr:nvCxnSpPr>
        <xdr:cNvPr id="798" name="直線コネクタ 797"/>
        <xdr:cNvCxnSpPr/>
      </xdr:nvCxnSpPr>
      <xdr:spPr>
        <a:xfrm flipV="1">
          <a:off x="18656300" y="9984511"/>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40475</xdr:rowOff>
    </xdr:from>
    <xdr:to>
      <xdr:col>116</xdr:col>
      <xdr:colOff>114300</xdr:colOff>
      <xdr:row>57</xdr:row>
      <xdr:rowOff>142075</xdr:rowOff>
    </xdr:to>
    <xdr:sp macro="" textlink="">
      <xdr:nvSpPr>
        <xdr:cNvPr id="808" name="楕円 807"/>
        <xdr:cNvSpPr/>
      </xdr:nvSpPr>
      <xdr:spPr>
        <a:xfrm>
          <a:off x="22110700" y="98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63352</xdr:rowOff>
    </xdr:from>
    <xdr:ext cx="534377" cy="259045"/>
    <xdr:sp macro="" textlink="">
      <xdr:nvSpPr>
        <xdr:cNvPr id="809" name="貸付金該当値テキスト"/>
        <xdr:cNvSpPr txBox="1"/>
      </xdr:nvSpPr>
      <xdr:spPr>
        <a:xfrm>
          <a:off x="22212300" y="96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21837</xdr:rowOff>
    </xdr:from>
    <xdr:to>
      <xdr:col>112</xdr:col>
      <xdr:colOff>38100</xdr:colOff>
      <xdr:row>57</xdr:row>
      <xdr:rowOff>123437</xdr:rowOff>
    </xdr:to>
    <xdr:sp macro="" textlink="">
      <xdr:nvSpPr>
        <xdr:cNvPr id="810" name="楕円 809"/>
        <xdr:cNvSpPr/>
      </xdr:nvSpPr>
      <xdr:spPr>
        <a:xfrm>
          <a:off x="21272500" y="97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139964</xdr:rowOff>
    </xdr:from>
    <xdr:ext cx="534377" cy="259045"/>
    <xdr:sp macro="" textlink="">
      <xdr:nvSpPr>
        <xdr:cNvPr id="811" name="テキスト ボックス 810"/>
        <xdr:cNvSpPr txBox="1"/>
      </xdr:nvSpPr>
      <xdr:spPr>
        <a:xfrm>
          <a:off x="21056111" y="95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164231</xdr:rowOff>
    </xdr:from>
    <xdr:to>
      <xdr:col>107</xdr:col>
      <xdr:colOff>101600</xdr:colOff>
      <xdr:row>57</xdr:row>
      <xdr:rowOff>94381</xdr:rowOff>
    </xdr:to>
    <xdr:sp macro="" textlink="">
      <xdr:nvSpPr>
        <xdr:cNvPr id="812" name="楕円 811"/>
        <xdr:cNvSpPr/>
      </xdr:nvSpPr>
      <xdr:spPr>
        <a:xfrm>
          <a:off x="20383500" y="97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110908</xdr:rowOff>
    </xdr:from>
    <xdr:ext cx="534377" cy="259045"/>
    <xdr:sp macro="" textlink="">
      <xdr:nvSpPr>
        <xdr:cNvPr id="813" name="テキスト ボックス 812"/>
        <xdr:cNvSpPr txBox="1"/>
      </xdr:nvSpPr>
      <xdr:spPr>
        <a:xfrm>
          <a:off x="20167111" y="95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161061</xdr:rowOff>
    </xdr:from>
    <xdr:to>
      <xdr:col>102</xdr:col>
      <xdr:colOff>165100</xdr:colOff>
      <xdr:row>58</xdr:row>
      <xdr:rowOff>91211</xdr:rowOff>
    </xdr:to>
    <xdr:sp macro="" textlink="">
      <xdr:nvSpPr>
        <xdr:cNvPr id="814" name="楕円 813"/>
        <xdr:cNvSpPr/>
      </xdr:nvSpPr>
      <xdr:spPr>
        <a:xfrm>
          <a:off x="19494500" y="9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107738</xdr:rowOff>
    </xdr:from>
    <xdr:ext cx="534377" cy="259045"/>
    <xdr:sp macro="" textlink="">
      <xdr:nvSpPr>
        <xdr:cNvPr id="815" name="テキスト ボックス 814"/>
        <xdr:cNvSpPr txBox="1"/>
      </xdr:nvSpPr>
      <xdr:spPr>
        <a:xfrm>
          <a:off x="19278111" y="970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161968</xdr:rowOff>
    </xdr:from>
    <xdr:to>
      <xdr:col>98</xdr:col>
      <xdr:colOff>38100</xdr:colOff>
      <xdr:row>58</xdr:row>
      <xdr:rowOff>92118</xdr:rowOff>
    </xdr:to>
    <xdr:sp macro="" textlink="">
      <xdr:nvSpPr>
        <xdr:cNvPr id="816" name="楕円 815"/>
        <xdr:cNvSpPr/>
      </xdr:nvSpPr>
      <xdr:spPr>
        <a:xfrm>
          <a:off x="18605500" y="99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108645</xdr:rowOff>
    </xdr:from>
    <xdr:ext cx="534377" cy="259045"/>
    <xdr:sp macro="" textlink="">
      <xdr:nvSpPr>
        <xdr:cNvPr id="817" name="テキスト ボックス 816"/>
        <xdr:cNvSpPr txBox="1"/>
      </xdr:nvSpPr>
      <xdr:spPr>
        <a:xfrm>
          <a:off x="18389111" y="97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30635</xdr:rowOff>
    </xdr:from>
    <xdr:to>
      <xdr:col>116</xdr:col>
      <xdr:colOff>63500</xdr:colOff>
      <xdr:row>77</xdr:row>
      <xdr:rowOff>45083</xdr:rowOff>
    </xdr:to>
    <xdr:cxnSp macro="">
      <xdr:nvCxnSpPr>
        <xdr:cNvPr id="846" name="直線コネクタ 845"/>
        <xdr:cNvCxnSpPr/>
      </xdr:nvCxnSpPr>
      <xdr:spPr>
        <a:xfrm flipV="1">
          <a:off x="21323300" y="13232285"/>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28040</xdr:rowOff>
    </xdr:from>
    <xdr:to>
      <xdr:col>111</xdr:col>
      <xdr:colOff>177800</xdr:colOff>
      <xdr:row>77</xdr:row>
      <xdr:rowOff>45083</xdr:rowOff>
    </xdr:to>
    <xdr:cxnSp macro="">
      <xdr:nvCxnSpPr>
        <xdr:cNvPr id="849" name="直線コネクタ 848"/>
        <xdr:cNvCxnSpPr/>
      </xdr:nvCxnSpPr>
      <xdr:spPr>
        <a:xfrm>
          <a:off x="20434300" y="13229690"/>
          <a:ext cx="8890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21628</xdr:rowOff>
    </xdr:from>
    <xdr:to>
      <xdr:col>107</xdr:col>
      <xdr:colOff>50800</xdr:colOff>
      <xdr:row>77</xdr:row>
      <xdr:rowOff>28040</xdr:rowOff>
    </xdr:to>
    <xdr:cxnSp macro="">
      <xdr:nvCxnSpPr>
        <xdr:cNvPr id="852" name="直線コネクタ 851"/>
        <xdr:cNvCxnSpPr/>
      </xdr:nvCxnSpPr>
      <xdr:spPr>
        <a:xfrm>
          <a:off x="19545300" y="13223278"/>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21628</xdr:rowOff>
    </xdr:from>
    <xdr:to>
      <xdr:col>102</xdr:col>
      <xdr:colOff>114300</xdr:colOff>
      <xdr:row>77</xdr:row>
      <xdr:rowOff>32646</xdr:rowOff>
    </xdr:to>
    <xdr:cxnSp macro="">
      <xdr:nvCxnSpPr>
        <xdr:cNvPr id="855" name="直線コネクタ 854"/>
        <xdr:cNvCxnSpPr/>
      </xdr:nvCxnSpPr>
      <xdr:spPr>
        <a:xfrm flipV="1">
          <a:off x="18656300" y="13223278"/>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151285</xdr:rowOff>
    </xdr:from>
    <xdr:to>
      <xdr:col>116</xdr:col>
      <xdr:colOff>114300</xdr:colOff>
      <xdr:row>77</xdr:row>
      <xdr:rowOff>81435</xdr:rowOff>
    </xdr:to>
    <xdr:sp macro="" textlink="">
      <xdr:nvSpPr>
        <xdr:cNvPr id="865" name="楕円 864"/>
        <xdr:cNvSpPr/>
      </xdr:nvSpPr>
      <xdr:spPr>
        <a:xfrm>
          <a:off x="22110700" y="131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129712</xdr:rowOff>
    </xdr:from>
    <xdr:ext cx="534377" cy="259045"/>
    <xdr:sp macro="" textlink="">
      <xdr:nvSpPr>
        <xdr:cNvPr id="866" name="繰出金該当値テキスト"/>
        <xdr:cNvSpPr txBox="1"/>
      </xdr:nvSpPr>
      <xdr:spPr>
        <a:xfrm>
          <a:off x="22212300" y="1315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165733</xdr:rowOff>
    </xdr:from>
    <xdr:to>
      <xdr:col>112</xdr:col>
      <xdr:colOff>38100</xdr:colOff>
      <xdr:row>77</xdr:row>
      <xdr:rowOff>95883</xdr:rowOff>
    </xdr:to>
    <xdr:sp macro="" textlink="">
      <xdr:nvSpPr>
        <xdr:cNvPr id="867" name="楕円 866"/>
        <xdr:cNvSpPr/>
      </xdr:nvSpPr>
      <xdr:spPr>
        <a:xfrm>
          <a:off x="21272500" y="131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87010</xdr:rowOff>
    </xdr:from>
    <xdr:ext cx="534377" cy="259045"/>
    <xdr:sp macro="" textlink="">
      <xdr:nvSpPr>
        <xdr:cNvPr id="868" name="テキスト ボックス 867"/>
        <xdr:cNvSpPr txBox="1"/>
      </xdr:nvSpPr>
      <xdr:spPr>
        <a:xfrm>
          <a:off x="21056111" y="132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148690</xdr:rowOff>
    </xdr:from>
    <xdr:to>
      <xdr:col>107</xdr:col>
      <xdr:colOff>101600</xdr:colOff>
      <xdr:row>77</xdr:row>
      <xdr:rowOff>78840</xdr:rowOff>
    </xdr:to>
    <xdr:sp macro="" textlink="">
      <xdr:nvSpPr>
        <xdr:cNvPr id="869" name="楕円 868"/>
        <xdr:cNvSpPr/>
      </xdr:nvSpPr>
      <xdr:spPr>
        <a:xfrm>
          <a:off x="20383500" y="131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69967</xdr:rowOff>
    </xdr:from>
    <xdr:ext cx="534377" cy="259045"/>
    <xdr:sp macro="" textlink="">
      <xdr:nvSpPr>
        <xdr:cNvPr id="870" name="テキスト ボックス 869"/>
        <xdr:cNvSpPr txBox="1"/>
      </xdr:nvSpPr>
      <xdr:spPr>
        <a:xfrm>
          <a:off x="20167111" y="1327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142278</xdr:rowOff>
    </xdr:from>
    <xdr:to>
      <xdr:col>102</xdr:col>
      <xdr:colOff>165100</xdr:colOff>
      <xdr:row>77</xdr:row>
      <xdr:rowOff>72428</xdr:rowOff>
    </xdr:to>
    <xdr:sp macro="" textlink="">
      <xdr:nvSpPr>
        <xdr:cNvPr id="871" name="楕円 870"/>
        <xdr:cNvSpPr/>
      </xdr:nvSpPr>
      <xdr:spPr>
        <a:xfrm>
          <a:off x="19494500" y="131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63555</xdr:rowOff>
    </xdr:from>
    <xdr:ext cx="534377" cy="259045"/>
    <xdr:sp macro="" textlink="">
      <xdr:nvSpPr>
        <xdr:cNvPr id="872" name="テキスト ボックス 871"/>
        <xdr:cNvSpPr txBox="1"/>
      </xdr:nvSpPr>
      <xdr:spPr>
        <a:xfrm>
          <a:off x="19278111" y="132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153296</xdr:rowOff>
    </xdr:from>
    <xdr:to>
      <xdr:col>98</xdr:col>
      <xdr:colOff>38100</xdr:colOff>
      <xdr:row>77</xdr:row>
      <xdr:rowOff>83446</xdr:rowOff>
    </xdr:to>
    <xdr:sp macro="" textlink="">
      <xdr:nvSpPr>
        <xdr:cNvPr id="873" name="楕円 872"/>
        <xdr:cNvSpPr/>
      </xdr:nvSpPr>
      <xdr:spPr>
        <a:xfrm>
          <a:off x="18605500" y="131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74573</xdr:rowOff>
    </xdr:from>
    <xdr:ext cx="534377" cy="259045"/>
    <xdr:sp macro="" textlink="">
      <xdr:nvSpPr>
        <xdr:cNvPr id="874" name="テキスト ボックス 873"/>
        <xdr:cNvSpPr txBox="1"/>
      </xdr:nvSpPr>
      <xdr:spPr>
        <a:xfrm>
          <a:off x="18389111" y="132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歳出決算総額は、住民基本台帳人口一人当たり</a:t>
          </a:r>
          <a:r>
            <a:rPr kumimoji="1" lang="en-US" altLang="ja-JP" sz="1300">
              <a:latin typeface="ＭＳ Ｐゴシック" panose="020B0600070205080204" pitchFamily="50" charset="-128"/>
              <a:ea typeface="ＭＳ Ｐゴシック" panose="020B0600070205080204" pitchFamily="50" charset="-128"/>
            </a:rPr>
            <a:t>1,889</a:t>
          </a:r>
          <a:r>
            <a:rPr kumimoji="1" lang="ja-JP" altLang="en-US" sz="1300">
              <a:latin typeface="ＭＳ Ｐゴシック" panose="020B0600070205080204" pitchFamily="50" charset="-128"/>
              <a:ea typeface="ＭＳ Ｐゴシック" panose="020B0600070205080204" pitchFamily="50" charset="-128"/>
            </a:rPr>
            <a:t>千円となっている。このうち、主な構成項目である物件費は、前年度比</a:t>
          </a:r>
          <a:r>
            <a:rPr kumimoji="1" lang="en-US" altLang="ja-JP" sz="1300">
              <a:latin typeface="ＭＳ Ｐゴシック" panose="020B0600070205080204" pitchFamily="50" charset="-128"/>
              <a:ea typeface="ＭＳ Ｐゴシック" panose="020B0600070205080204" pitchFamily="50" charset="-128"/>
            </a:rPr>
            <a:t>23,347</a:t>
          </a:r>
          <a:r>
            <a:rPr kumimoji="1" lang="ja-JP" altLang="en-US" sz="1300">
              <a:latin typeface="ＭＳ Ｐゴシック" panose="020B0600070205080204" pitchFamily="50" charset="-128"/>
              <a:ea typeface="ＭＳ Ｐゴシック" panose="020B0600070205080204" pitchFamily="50" charset="-128"/>
            </a:rPr>
            <a:t>円増の一人当たり</a:t>
          </a:r>
          <a:r>
            <a:rPr kumimoji="1" lang="en-US" altLang="ja-JP" sz="1300">
              <a:latin typeface="ＭＳ Ｐゴシック" panose="020B0600070205080204" pitchFamily="50" charset="-128"/>
              <a:ea typeface="ＭＳ Ｐゴシック" panose="020B0600070205080204" pitchFamily="50" charset="-128"/>
            </a:rPr>
            <a:t>448,381</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187,729</a:t>
          </a:r>
          <a:r>
            <a:rPr kumimoji="1" lang="ja-JP" altLang="en-US" sz="1300">
              <a:latin typeface="ＭＳ Ｐゴシック" panose="020B0600070205080204" pitchFamily="50" charset="-128"/>
              <a:ea typeface="ＭＳ Ｐゴシック" panose="020B0600070205080204" pitchFamily="50" charset="-128"/>
            </a:rPr>
            <a:t>円と大きく上回っている。これは情報セキュリティ対策機器等更新や自動運転バス運行事業などの大型新規事業の実施が主な要因である。</a:t>
          </a:r>
        </a:p>
        <a:p>
          <a:r>
            <a:rPr kumimoji="1" lang="ja-JP" altLang="en-US" sz="1300">
              <a:latin typeface="ＭＳ Ｐゴシック" panose="020B0600070205080204" pitchFamily="50" charset="-128"/>
              <a:ea typeface="ＭＳ Ｐゴシック" panose="020B0600070205080204" pitchFamily="50" charset="-128"/>
            </a:rPr>
            <a:t>　補助費等については、前年度比</a:t>
          </a:r>
          <a:r>
            <a:rPr kumimoji="1" lang="en-US" altLang="ja-JP" sz="1300">
              <a:latin typeface="ＭＳ Ｐゴシック" panose="020B0600070205080204" pitchFamily="50" charset="-128"/>
              <a:ea typeface="ＭＳ Ｐゴシック" panose="020B0600070205080204" pitchFamily="50" charset="-128"/>
            </a:rPr>
            <a:t>69,936</a:t>
          </a:r>
          <a:r>
            <a:rPr kumimoji="1" lang="ja-JP" altLang="en-US" sz="1300">
              <a:latin typeface="ＭＳ Ｐゴシック" panose="020B0600070205080204" pitchFamily="50" charset="-128"/>
              <a:ea typeface="ＭＳ Ｐゴシック" panose="020B0600070205080204" pitchFamily="50" charset="-128"/>
            </a:rPr>
            <a:t>円増の一人当たり</a:t>
          </a:r>
          <a:r>
            <a:rPr kumimoji="1" lang="en-US" altLang="ja-JP" sz="1300">
              <a:latin typeface="ＭＳ Ｐゴシック" panose="020B0600070205080204" pitchFamily="50" charset="-128"/>
              <a:ea typeface="ＭＳ Ｐゴシック" panose="020B0600070205080204" pitchFamily="50" charset="-128"/>
            </a:rPr>
            <a:t>291,334</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32,414</a:t>
          </a:r>
          <a:r>
            <a:rPr kumimoji="1" lang="ja-JP" altLang="en-US" sz="1300">
              <a:latin typeface="ＭＳ Ｐゴシック" panose="020B0600070205080204" pitchFamily="50" charset="-128"/>
              <a:ea typeface="ＭＳ Ｐゴシック" panose="020B0600070205080204" pitchFamily="50" charset="-128"/>
            </a:rPr>
            <a:t>円上回っている。これは、国営かんがい排水事業に係る負担金や太陽光発電設備導入に係る補助の実施などが主な要因である。</a:t>
          </a:r>
        </a:p>
        <a:p>
          <a:r>
            <a:rPr kumimoji="1" lang="ja-JP" altLang="en-US" sz="1300">
              <a:latin typeface="ＭＳ Ｐゴシック" panose="020B0600070205080204" pitchFamily="50" charset="-128"/>
              <a:ea typeface="ＭＳ Ｐゴシック" panose="020B0600070205080204" pitchFamily="50" charset="-128"/>
            </a:rPr>
            <a:t>　積立金については、主なものとして、ふるさと納税による寄付金を医療・介護・福祉の充実や生涯活躍できるまちの実現に向けた施策に充てるため、ふるさと納税・生涯活躍いきがい基金へ１億円、子育て・少子化対策に充てるため、ふるさと納税子育て少子化対策夢基金へ２億</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万円を計上している。また、今後予定されている役場庁舎等改修事業に向けて、公共施設整備基金へ３億</a:t>
          </a:r>
          <a:r>
            <a:rPr kumimoji="1" lang="en-US" altLang="ja-JP" sz="1300">
              <a:latin typeface="ＭＳ Ｐゴシック" panose="020B0600070205080204" pitchFamily="50" charset="-128"/>
              <a:ea typeface="ＭＳ Ｐゴシック" panose="020B0600070205080204" pitchFamily="50" charset="-128"/>
            </a:rPr>
            <a:t>2,445</a:t>
          </a:r>
          <a:r>
            <a:rPr kumimoji="1" lang="ja-JP" altLang="en-US" sz="1300">
              <a:latin typeface="ＭＳ Ｐゴシック" panose="020B0600070205080204" pitchFamily="50" charset="-128"/>
              <a:ea typeface="ＭＳ Ｐゴシック" panose="020B0600070205080204" pitchFamily="50" charset="-128"/>
            </a:rPr>
            <a:t>万円積立している。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4,890
4,717
694.23
9,610,230
9,237,001
373,219
4,261,657
9,960,409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131318</xdr:rowOff>
    </xdr:from>
    <xdr:to>
      <xdr:col>24</xdr:col>
      <xdr:colOff>63500</xdr:colOff>
      <xdr:row>37</xdr:row>
      <xdr:rowOff>135090</xdr:rowOff>
    </xdr:to>
    <xdr:cxnSp macro="">
      <xdr:nvCxnSpPr>
        <xdr:cNvPr id="60" name="直線コネクタ 59"/>
        <xdr:cNvCxnSpPr/>
      </xdr:nvCxnSpPr>
      <xdr:spPr>
        <a:xfrm>
          <a:off x="3797300" y="6474968"/>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128460</xdr:rowOff>
    </xdr:from>
    <xdr:to>
      <xdr:col>19</xdr:col>
      <xdr:colOff>177800</xdr:colOff>
      <xdr:row>37</xdr:row>
      <xdr:rowOff>131318</xdr:rowOff>
    </xdr:to>
    <xdr:cxnSp macro="">
      <xdr:nvCxnSpPr>
        <xdr:cNvPr id="63" name="直線コネクタ 62"/>
        <xdr:cNvCxnSpPr/>
      </xdr:nvCxnSpPr>
      <xdr:spPr>
        <a:xfrm>
          <a:off x="2908300" y="647211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85522</xdr:rowOff>
    </xdr:from>
    <xdr:to>
      <xdr:col>15</xdr:col>
      <xdr:colOff>50800</xdr:colOff>
      <xdr:row>37</xdr:row>
      <xdr:rowOff>128460</xdr:rowOff>
    </xdr:to>
    <xdr:cxnSp macro="">
      <xdr:nvCxnSpPr>
        <xdr:cNvPr id="66" name="直線コネクタ 65"/>
        <xdr:cNvCxnSpPr/>
      </xdr:nvCxnSpPr>
      <xdr:spPr>
        <a:xfrm>
          <a:off x="2019300" y="6429172"/>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85522</xdr:rowOff>
    </xdr:from>
    <xdr:to>
      <xdr:col>10</xdr:col>
      <xdr:colOff>114300</xdr:colOff>
      <xdr:row>37</xdr:row>
      <xdr:rowOff>123050</xdr:rowOff>
    </xdr:to>
    <xdr:cxnSp macro="">
      <xdr:nvCxnSpPr>
        <xdr:cNvPr id="69" name="直線コネクタ 68"/>
        <xdr:cNvCxnSpPr/>
      </xdr:nvCxnSpPr>
      <xdr:spPr>
        <a:xfrm flipV="1">
          <a:off x="1130300" y="6429172"/>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84290</xdr:rowOff>
    </xdr:from>
    <xdr:to>
      <xdr:col>24</xdr:col>
      <xdr:colOff>114300</xdr:colOff>
      <xdr:row>38</xdr:row>
      <xdr:rowOff>14439</xdr:rowOff>
    </xdr:to>
    <xdr:sp macro="" textlink="">
      <xdr:nvSpPr>
        <xdr:cNvPr id="79" name="楕円 78"/>
        <xdr:cNvSpPr/>
      </xdr:nvSpPr>
      <xdr:spPr>
        <a:xfrm>
          <a:off x="4584700" y="6427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170667</xdr:rowOff>
    </xdr:from>
    <xdr:ext cx="534377" cy="259045"/>
    <xdr:sp macro="" textlink="">
      <xdr:nvSpPr>
        <xdr:cNvPr id="80" name="議会費該当値テキスト"/>
        <xdr:cNvSpPr txBox="1"/>
      </xdr:nvSpPr>
      <xdr:spPr>
        <a:xfrm>
          <a:off x="4686300" y="63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80518</xdr:rowOff>
    </xdr:from>
    <xdr:to>
      <xdr:col>20</xdr:col>
      <xdr:colOff>38100</xdr:colOff>
      <xdr:row>38</xdr:row>
      <xdr:rowOff>10668</xdr:rowOff>
    </xdr:to>
    <xdr:sp macro="" textlink="">
      <xdr:nvSpPr>
        <xdr:cNvPr id="81" name="楕円 80"/>
        <xdr:cNvSpPr/>
      </xdr:nvSpPr>
      <xdr:spPr>
        <a:xfrm>
          <a:off x="3746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1795</xdr:rowOff>
    </xdr:from>
    <xdr:ext cx="534377" cy="259045"/>
    <xdr:sp macro="" textlink="">
      <xdr:nvSpPr>
        <xdr:cNvPr id="82" name="テキスト ボックス 81"/>
        <xdr:cNvSpPr txBox="1"/>
      </xdr:nvSpPr>
      <xdr:spPr>
        <a:xfrm>
          <a:off x="3530111" y="65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77660</xdr:rowOff>
    </xdr:from>
    <xdr:to>
      <xdr:col>15</xdr:col>
      <xdr:colOff>101600</xdr:colOff>
      <xdr:row>38</xdr:row>
      <xdr:rowOff>7810</xdr:rowOff>
    </xdr:to>
    <xdr:sp macro="" textlink="">
      <xdr:nvSpPr>
        <xdr:cNvPr id="83" name="楕円 82"/>
        <xdr:cNvSpPr/>
      </xdr:nvSpPr>
      <xdr:spPr>
        <a:xfrm>
          <a:off x="2857500" y="64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170387</xdr:rowOff>
    </xdr:from>
    <xdr:ext cx="534377" cy="259045"/>
    <xdr:sp macro="" textlink="">
      <xdr:nvSpPr>
        <xdr:cNvPr id="84" name="テキスト ボックス 83"/>
        <xdr:cNvSpPr txBox="1"/>
      </xdr:nvSpPr>
      <xdr:spPr>
        <a:xfrm>
          <a:off x="2641111" y="65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34722</xdr:rowOff>
    </xdr:from>
    <xdr:to>
      <xdr:col>10</xdr:col>
      <xdr:colOff>165100</xdr:colOff>
      <xdr:row>37</xdr:row>
      <xdr:rowOff>136322</xdr:rowOff>
    </xdr:to>
    <xdr:sp macro="" textlink="">
      <xdr:nvSpPr>
        <xdr:cNvPr id="85" name="楕円 84"/>
        <xdr:cNvSpPr/>
      </xdr:nvSpPr>
      <xdr:spPr>
        <a:xfrm>
          <a:off x="1968500" y="63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127449</xdr:rowOff>
    </xdr:from>
    <xdr:ext cx="534377" cy="259045"/>
    <xdr:sp macro="" textlink="">
      <xdr:nvSpPr>
        <xdr:cNvPr id="86" name="テキスト ボックス 85"/>
        <xdr:cNvSpPr txBox="1"/>
      </xdr:nvSpPr>
      <xdr:spPr>
        <a:xfrm>
          <a:off x="1752111" y="64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72250</xdr:rowOff>
    </xdr:from>
    <xdr:to>
      <xdr:col>6</xdr:col>
      <xdr:colOff>38100</xdr:colOff>
      <xdr:row>38</xdr:row>
      <xdr:rowOff>2400</xdr:rowOff>
    </xdr:to>
    <xdr:sp macro="" textlink="">
      <xdr:nvSpPr>
        <xdr:cNvPr id="87" name="楕円 86"/>
        <xdr:cNvSpPr/>
      </xdr:nvSpPr>
      <xdr:spPr>
        <a:xfrm>
          <a:off x="1079500" y="64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164978</xdr:rowOff>
    </xdr:from>
    <xdr:ext cx="534377" cy="259045"/>
    <xdr:sp macro="" textlink="">
      <xdr:nvSpPr>
        <xdr:cNvPr id="88" name="テキスト ボックス 87"/>
        <xdr:cNvSpPr txBox="1"/>
      </xdr:nvSpPr>
      <xdr:spPr>
        <a:xfrm>
          <a:off x="863111" y="650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89397</xdr:rowOff>
    </xdr:from>
    <xdr:to>
      <xdr:col>24</xdr:col>
      <xdr:colOff>63500</xdr:colOff>
      <xdr:row>56</xdr:row>
      <xdr:rowOff>139116</xdr:rowOff>
    </xdr:to>
    <xdr:cxnSp macro="">
      <xdr:nvCxnSpPr>
        <xdr:cNvPr id="117" name="直線コネクタ 116"/>
        <xdr:cNvCxnSpPr/>
      </xdr:nvCxnSpPr>
      <xdr:spPr>
        <a:xfrm flipV="1">
          <a:off x="3797300" y="9690597"/>
          <a:ext cx="8382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107512</xdr:rowOff>
    </xdr:from>
    <xdr:to>
      <xdr:col>19</xdr:col>
      <xdr:colOff>177800</xdr:colOff>
      <xdr:row>56</xdr:row>
      <xdr:rowOff>139116</xdr:rowOff>
    </xdr:to>
    <xdr:cxnSp macro="">
      <xdr:nvCxnSpPr>
        <xdr:cNvPr id="120" name="直線コネクタ 119"/>
        <xdr:cNvCxnSpPr/>
      </xdr:nvCxnSpPr>
      <xdr:spPr>
        <a:xfrm>
          <a:off x="2908300" y="9708712"/>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26482</xdr:rowOff>
    </xdr:from>
    <xdr:to>
      <xdr:col>15</xdr:col>
      <xdr:colOff>50800</xdr:colOff>
      <xdr:row>56</xdr:row>
      <xdr:rowOff>107512</xdr:rowOff>
    </xdr:to>
    <xdr:cxnSp macro="">
      <xdr:nvCxnSpPr>
        <xdr:cNvPr id="123" name="直線コネクタ 122"/>
        <xdr:cNvCxnSpPr/>
      </xdr:nvCxnSpPr>
      <xdr:spPr>
        <a:xfrm>
          <a:off x="2019300" y="9627682"/>
          <a:ext cx="889000" cy="8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26482</xdr:rowOff>
    </xdr:from>
    <xdr:to>
      <xdr:col>10</xdr:col>
      <xdr:colOff>114300</xdr:colOff>
      <xdr:row>56</xdr:row>
      <xdr:rowOff>68617</xdr:rowOff>
    </xdr:to>
    <xdr:cxnSp macro="">
      <xdr:nvCxnSpPr>
        <xdr:cNvPr id="126" name="直線コネクタ 125"/>
        <xdr:cNvCxnSpPr/>
      </xdr:nvCxnSpPr>
      <xdr:spPr>
        <a:xfrm flipV="1">
          <a:off x="1130300" y="9627682"/>
          <a:ext cx="889000" cy="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38597</xdr:rowOff>
    </xdr:from>
    <xdr:to>
      <xdr:col>24</xdr:col>
      <xdr:colOff>114300</xdr:colOff>
      <xdr:row>56</xdr:row>
      <xdr:rowOff>140197</xdr:rowOff>
    </xdr:to>
    <xdr:sp macro="" textlink="">
      <xdr:nvSpPr>
        <xdr:cNvPr id="136" name="楕円 135"/>
        <xdr:cNvSpPr/>
      </xdr:nvSpPr>
      <xdr:spPr>
        <a:xfrm>
          <a:off x="4584700" y="963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61474</xdr:rowOff>
    </xdr:from>
    <xdr:ext cx="599010" cy="259045"/>
    <xdr:sp macro="" textlink="">
      <xdr:nvSpPr>
        <xdr:cNvPr id="137" name="総務費該当値テキスト"/>
        <xdr:cNvSpPr txBox="1"/>
      </xdr:nvSpPr>
      <xdr:spPr>
        <a:xfrm>
          <a:off x="4686300" y="949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88316</xdr:rowOff>
    </xdr:from>
    <xdr:to>
      <xdr:col>20</xdr:col>
      <xdr:colOff>38100</xdr:colOff>
      <xdr:row>57</xdr:row>
      <xdr:rowOff>18466</xdr:rowOff>
    </xdr:to>
    <xdr:sp macro="" textlink="">
      <xdr:nvSpPr>
        <xdr:cNvPr id="138" name="楕円 137"/>
        <xdr:cNvSpPr/>
      </xdr:nvSpPr>
      <xdr:spPr>
        <a:xfrm>
          <a:off x="3746500" y="96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34993</xdr:rowOff>
    </xdr:from>
    <xdr:ext cx="599010" cy="259045"/>
    <xdr:sp macro="" textlink="">
      <xdr:nvSpPr>
        <xdr:cNvPr id="139" name="テキスト ボックス 138"/>
        <xdr:cNvSpPr txBox="1"/>
      </xdr:nvSpPr>
      <xdr:spPr>
        <a:xfrm>
          <a:off x="3497795" y="946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56712</xdr:rowOff>
    </xdr:from>
    <xdr:to>
      <xdr:col>15</xdr:col>
      <xdr:colOff>101600</xdr:colOff>
      <xdr:row>56</xdr:row>
      <xdr:rowOff>158312</xdr:rowOff>
    </xdr:to>
    <xdr:sp macro="" textlink="">
      <xdr:nvSpPr>
        <xdr:cNvPr id="140" name="楕円 139"/>
        <xdr:cNvSpPr/>
      </xdr:nvSpPr>
      <xdr:spPr>
        <a:xfrm>
          <a:off x="2857500" y="96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3389</xdr:rowOff>
    </xdr:from>
    <xdr:ext cx="599010" cy="259045"/>
    <xdr:sp macro="" textlink="">
      <xdr:nvSpPr>
        <xdr:cNvPr id="141" name="テキスト ボックス 140"/>
        <xdr:cNvSpPr txBox="1"/>
      </xdr:nvSpPr>
      <xdr:spPr>
        <a:xfrm>
          <a:off x="2608795" y="943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147132</xdr:rowOff>
    </xdr:from>
    <xdr:to>
      <xdr:col>10</xdr:col>
      <xdr:colOff>165100</xdr:colOff>
      <xdr:row>56</xdr:row>
      <xdr:rowOff>77282</xdr:rowOff>
    </xdr:to>
    <xdr:sp macro="" textlink="">
      <xdr:nvSpPr>
        <xdr:cNvPr id="142" name="楕円 141"/>
        <xdr:cNvSpPr/>
      </xdr:nvSpPr>
      <xdr:spPr>
        <a:xfrm>
          <a:off x="1968500" y="95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93809</xdr:rowOff>
    </xdr:from>
    <xdr:ext cx="599010" cy="259045"/>
    <xdr:sp macro="" textlink="">
      <xdr:nvSpPr>
        <xdr:cNvPr id="143" name="テキスト ボックス 142"/>
        <xdr:cNvSpPr txBox="1"/>
      </xdr:nvSpPr>
      <xdr:spPr>
        <a:xfrm>
          <a:off x="1719795" y="935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17817</xdr:rowOff>
    </xdr:from>
    <xdr:to>
      <xdr:col>6</xdr:col>
      <xdr:colOff>38100</xdr:colOff>
      <xdr:row>56</xdr:row>
      <xdr:rowOff>119417</xdr:rowOff>
    </xdr:to>
    <xdr:sp macro="" textlink="">
      <xdr:nvSpPr>
        <xdr:cNvPr id="144" name="楕円 143"/>
        <xdr:cNvSpPr/>
      </xdr:nvSpPr>
      <xdr:spPr>
        <a:xfrm>
          <a:off x="1079500" y="96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135944</xdr:rowOff>
    </xdr:from>
    <xdr:ext cx="599010" cy="259045"/>
    <xdr:sp macro="" textlink="">
      <xdr:nvSpPr>
        <xdr:cNvPr id="145" name="テキスト ボックス 144"/>
        <xdr:cNvSpPr txBox="1"/>
      </xdr:nvSpPr>
      <xdr:spPr>
        <a:xfrm>
          <a:off x="830795" y="939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134975</xdr:rowOff>
    </xdr:from>
    <xdr:to>
      <xdr:col>24</xdr:col>
      <xdr:colOff>63500</xdr:colOff>
      <xdr:row>76</xdr:row>
      <xdr:rowOff>155330</xdr:rowOff>
    </xdr:to>
    <xdr:cxnSp macro="">
      <xdr:nvCxnSpPr>
        <xdr:cNvPr id="177" name="直線コネクタ 176"/>
        <xdr:cNvCxnSpPr/>
      </xdr:nvCxnSpPr>
      <xdr:spPr>
        <a:xfrm>
          <a:off x="3797300" y="13165175"/>
          <a:ext cx="8382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134975</xdr:rowOff>
    </xdr:from>
    <xdr:to>
      <xdr:col>19</xdr:col>
      <xdr:colOff>177800</xdr:colOff>
      <xdr:row>77</xdr:row>
      <xdr:rowOff>38976</xdr:rowOff>
    </xdr:to>
    <xdr:cxnSp macro="">
      <xdr:nvCxnSpPr>
        <xdr:cNvPr id="180" name="直線コネクタ 179"/>
        <xdr:cNvCxnSpPr/>
      </xdr:nvCxnSpPr>
      <xdr:spPr>
        <a:xfrm flipV="1">
          <a:off x="2908300" y="13165175"/>
          <a:ext cx="889000" cy="7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38976</xdr:rowOff>
    </xdr:from>
    <xdr:to>
      <xdr:col>15</xdr:col>
      <xdr:colOff>50800</xdr:colOff>
      <xdr:row>77</xdr:row>
      <xdr:rowOff>80783</xdr:rowOff>
    </xdr:to>
    <xdr:cxnSp macro="">
      <xdr:nvCxnSpPr>
        <xdr:cNvPr id="183" name="直線コネクタ 182"/>
        <xdr:cNvCxnSpPr/>
      </xdr:nvCxnSpPr>
      <xdr:spPr>
        <a:xfrm flipV="1">
          <a:off x="2019300" y="13240626"/>
          <a:ext cx="889000" cy="4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80783</xdr:rowOff>
    </xdr:from>
    <xdr:to>
      <xdr:col>10</xdr:col>
      <xdr:colOff>114300</xdr:colOff>
      <xdr:row>77</xdr:row>
      <xdr:rowOff>124991</xdr:rowOff>
    </xdr:to>
    <xdr:cxnSp macro="">
      <xdr:nvCxnSpPr>
        <xdr:cNvPr id="186" name="直線コネクタ 185"/>
        <xdr:cNvCxnSpPr/>
      </xdr:nvCxnSpPr>
      <xdr:spPr>
        <a:xfrm flipV="1">
          <a:off x="1130300" y="13282433"/>
          <a:ext cx="8890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104530</xdr:rowOff>
    </xdr:from>
    <xdr:to>
      <xdr:col>24</xdr:col>
      <xdr:colOff>114300</xdr:colOff>
      <xdr:row>77</xdr:row>
      <xdr:rowOff>34680</xdr:rowOff>
    </xdr:to>
    <xdr:sp macro="" textlink="">
      <xdr:nvSpPr>
        <xdr:cNvPr id="196" name="楕円 195"/>
        <xdr:cNvSpPr/>
      </xdr:nvSpPr>
      <xdr:spPr>
        <a:xfrm>
          <a:off x="4584700" y="131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82957</xdr:rowOff>
    </xdr:from>
    <xdr:ext cx="599010" cy="259045"/>
    <xdr:sp macro="" textlink="">
      <xdr:nvSpPr>
        <xdr:cNvPr id="197" name="民生費該当値テキスト"/>
        <xdr:cNvSpPr txBox="1"/>
      </xdr:nvSpPr>
      <xdr:spPr>
        <a:xfrm>
          <a:off x="4686300" y="1311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84175</xdr:rowOff>
    </xdr:from>
    <xdr:to>
      <xdr:col>20</xdr:col>
      <xdr:colOff>38100</xdr:colOff>
      <xdr:row>77</xdr:row>
      <xdr:rowOff>14325</xdr:rowOff>
    </xdr:to>
    <xdr:sp macro="" textlink="">
      <xdr:nvSpPr>
        <xdr:cNvPr id="198" name="楕円 197"/>
        <xdr:cNvSpPr/>
      </xdr:nvSpPr>
      <xdr:spPr>
        <a:xfrm>
          <a:off x="3746500" y="131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5452</xdr:rowOff>
    </xdr:from>
    <xdr:ext cx="599010" cy="259045"/>
    <xdr:sp macro="" textlink="">
      <xdr:nvSpPr>
        <xdr:cNvPr id="199" name="テキスト ボックス 198"/>
        <xdr:cNvSpPr txBox="1"/>
      </xdr:nvSpPr>
      <xdr:spPr>
        <a:xfrm>
          <a:off x="3497795" y="1320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159626</xdr:rowOff>
    </xdr:from>
    <xdr:to>
      <xdr:col>15</xdr:col>
      <xdr:colOff>101600</xdr:colOff>
      <xdr:row>77</xdr:row>
      <xdr:rowOff>89776</xdr:rowOff>
    </xdr:to>
    <xdr:sp macro="" textlink="">
      <xdr:nvSpPr>
        <xdr:cNvPr id="200" name="楕円 199"/>
        <xdr:cNvSpPr/>
      </xdr:nvSpPr>
      <xdr:spPr>
        <a:xfrm>
          <a:off x="2857500" y="131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80903</xdr:rowOff>
    </xdr:from>
    <xdr:ext cx="599010" cy="259045"/>
    <xdr:sp macro="" textlink="">
      <xdr:nvSpPr>
        <xdr:cNvPr id="201" name="テキスト ボックス 200"/>
        <xdr:cNvSpPr txBox="1"/>
      </xdr:nvSpPr>
      <xdr:spPr>
        <a:xfrm>
          <a:off x="2608795" y="1328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29983</xdr:rowOff>
    </xdr:from>
    <xdr:to>
      <xdr:col>10</xdr:col>
      <xdr:colOff>165100</xdr:colOff>
      <xdr:row>77</xdr:row>
      <xdr:rowOff>131583</xdr:rowOff>
    </xdr:to>
    <xdr:sp macro="" textlink="">
      <xdr:nvSpPr>
        <xdr:cNvPr id="202" name="楕円 201"/>
        <xdr:cNvSpPr/>
      </xdr:nvSpPr>
      <xdr:spPr>
        <a:xfrm>
          <a:off x="1968500" y="132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122710</xdr:rowOff>
    </xdr:from>
    <xdr:ext cx="599010" cy="259045"/>
    <xdr:sp macro="" textlink="">
      <xdr:nvSpPr>
        <xdr:cNvPr id="203" name="テキスト ボックス 202"/>
        <xdr:cNvSpPr txBox="1"/>
      </xdr:nvSpPr>
      <xdr:spPr>
        <a:xfrm>
          <a:off x="1719795" y="1332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74191</xdr:rowOff>
    </xdr:from>
    <xdr:to>
      <xdr:col>6</xdr:col>
      <xdr:colOff>38100</xdr:colOff>
      <xdr:row>78</xdr:row>
      <xdr:rowOff>4341</xdr:rowOff>
    </xdr:to>
    <xdr:sp macro="" textlink="">
      <xdr:nvSpPr>
        <xdr:cNvPr id="204" name="楕円 203"/>
        <xdr:cNvSpPr/>
      </xdr:nvSpPr>
      <xdr:spPr>
        <a:xfrm>
          <a:off x="1079500" y="132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166918</xdr:rowOff>
    </xdr:from>
    <xdr:ext cx="599010" cy="259045"/>
    <xdr:sp macro="" textlink="">
      <xdr:nvSpPr>
        <xdr:cNvPr id="205" name="テキスト ボックス 204"/>
        <xdr:cNvSpPr txBox="1"/>
      </xdr:nvSpPr>
      <xdr:spPr>
        <a:xfrm>
          <a:off x="830795" y="1336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57476</xdr:rowOff>
    </xdr:from>
    <xdr:to>
      <xdr:col>24</xdr:col>
      <xdr:colOff>63500</xdr:colOff>
      <xdr:row>97</xdr:row>
      <xdr:rowOff>77848</xdr:rowOff>
    </xdr:to>
    <xdr:cxnSp macro="">
      <xdr:nvCxnSpPr>
        <xdr:cNvPr id="236" name="直線コネクタ 235"/>
        <xdr:cNvCxnSpPr/>
      </xdr:nvCxnSpPr>
      <xdr:spPr>
        <a:xfrm flipV="1">
          <a:off x="3797300" y="16688126"/>
          <a:ext cx="838200" cy="2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77848</xdr:rowOff>
    </xdr:from>
    <xdr:to>
      <xdr:col>19</xdr:col>
      <xdr:colOff>177800</xdr:colOff>
      <xdr:row>97</xdr:row>
      <xdr:rowOff>141556</xdr:rowOff>
    </xdr:to>
    <xdr:cxnSp macro="">
      <xdr:nvCxnSpPr>
        <xdr:cNvPr id="239" name="直線コネクタ 238"/>
        <xdr:cNvCxnSpPr/>
      </xdr:nvCxnSpPr>
      <xdr:spPr>
        <a:xfrm flipV="1">
          <a:off x="2908300" y="16708498"/>
          <a:ext cx="889000" cy="6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135060</xdr:rowOff>
    </xdr:from>
    <xdr:to>
      <xdr:col>15</xdr:col>
      <xdr:colOff>50800</xdr:colOff>
      <xdr:row>97</xdr:row>
      <xdr:rowOff>141556</xdr:rowOff>
    </xdr:to>
    <xdr:cxnSp macro="">
      <xdr:nvCxnSpPr>
        <xdr:cNvPr id="242" name="直線コネクタ 241"/>
        <xdr:cNvCxnSpPr/>
      </xdr:nvCxnSpPr>
      <xdr:spPr>
        <a:xfrm>
          <a:off x="2019300" y="16765710"/>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135060</xdr:rowOff>
    </xdr:from>
    <xdr:to>
      <xdr:col>10</xdr:col>
      <xdr:colOff>114300</xdr:colOff>
      <xdr:row>97</xdr:row>
      <xdr:rowOff>139968</xdr:rowOff>
    </xdr:to>
    <xdr:cxnSp macro="">
      <xdr:nvCxnSpPr>
        <xdr:cNvPr id="245" name="直線コネクタ 244"/>
        <xdr:cNvCxnSpPr/>
      </xdr:nvCxnSpPr>
      <xdr:spPr>
        <a:xfrm flipV="1">
          <a:off x="1130300" y="16765710"/>
          <a:ext cx="889000" cy="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6676</xdr:rowOff>
    </xdr:from>
    <xdr:to>
      <xdr:col>24</xdr:col>
      <xdr:colOff>114300</xdr:colOff>
      <xdr:row>97</xdr:row>
      <xdr:rowOff>108276</xdr:rowOff>
    </xdr:to>
    <xdr:sp macro="" textlink="">
      <xdr:nvSpPr>
        <xdr:cNvPr id="255" name="楕円 254"/>
        <xdr:cNvSpPr/>
      </xdr:nvSpPr>
      <xdr:spPr>
        <a:xfrm>
          <a:off x="4584700" y="166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156553</xdr:rowOff>
    </xdr:from>
    <xdr:ext cx="599010" cy="259045"/>
    <xdr:sp macro="" textlink="">
      <xdr:nvSpPr>
        <xdr:cNvPr id="256" name="衛生費該当値テキスト"/>
        <xdr:cNvSpPr txBox="1"/>
      </xdr:nvSpPr>
      <xdr:spPr>
        <a:xfrm>
          <a:off x="4686300" y="1661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27048</xdr:rowOff>
    </xdr:from>
    <xdr:to>
      <xdr:col>20</xdr:col>
      <xdr:colOff>38100</xdr:colOff>
      <xdr:row>97</xdr:row>
      <xdr:rowOff>128648</xdr:rowOff>
    </xdr:to>
    <xdr:sp macro="" textlink="">
      <xdr:nvSpPr>
        <xdr:cNvPr id="257" name="楕円 256"/>
        <xdr:cNvSpPr/>
      </xdr:nvSpPr>
      <xdr:spPr>
        <a:xfrm>
          <a:off x="3746500" y="166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119775</xdr:rowOff>
    </xdr:from>
    <xdr:ext cx="599010" cy="259045"/>
    <xdr:sp macro="" textlink="">
      <xdr:nvSpPr>
        <xdr:cNvPr id="258" name="テキスト ボックス 257"/>
        <xdr:cNvSpPr txBox="1"/>
      </xdr:nvSpPr>
      <xdr:spPr>
        <a:xfrm>
          <a:off x="3497795" y="167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90756</xdr:rowOff>
    </xdr:from>
    <xdr:to>
      <xdr:col>15</xdr:col>
      <xdr:colOff>101600</xdr:colOff>
      <xdr:row>98</xdr:row>
      <xdr:rowOff>20906</xdr:rowOff>
    </xdr:to>
    <xdr:sp macro="" textlink="">
      <xdr:nvSpPr>
        <xdr:cNvPr id="259" name="楕円 258"/>
        <xdr:cNvSpPr/>
      </xdr:nvSpPr>
      <xdr:spPr>
        <a:xfrm>
          <a:off x="2857500" y="167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12033</xdr:rowOff>
    </xdr:from>
    <xdr:ext cx="534377" cy="259045"/>
    <xdr:sp macro="" textlink="">
      <xdr:nvSpPr>
        <xdr:cNvPr id="260" name="テキスト ボックス 259"/>
        <xdr:cNvSpPr txBox="1"/>
      </xdr:nvSpPr>
      <xdr:spPr>
        <a:xfrm>
          <a:off x="2641111" y="168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84260</xdr:rowOff>
    </xdr:from>
    <xdr:to>
      <xdr:col>10</xdr:col>
      <xdr:colOff>165100</xdr:colOff>
      <xdr:row>98</xdr:row>
      <xdr:rowOff>14410</xdr:rowOff>
    </xdr:to>
    <xdr:sp macro="" textlink="">
      <xdr:nvSpPr>
        <xdr:cNvPr id="261" name="楕円 260"/>
        <xdr:cNvSpPr/>
      </xdr:nvSpPr>
      <xdr:spPr>
        <a:xfrm>
          <a:off x="1968500" y="167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5537</xdr:rowOff>
    </xdr:from>
    <xdr:ext cx="534377" cy="259045"/>
    <xdr:sp macro="" textlink="">
      <xdr:nvSpPr>
        <xdr:cNvPr id="262" name="テキスト ボックス 261"/>
        <xdr:cNvSpPr txBox="1"/>
      </xdr:nvSpPr>
      <xdr:spPr>
        <a:xfrm>
          <a:off x="1752111" y="168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89168</xdr:rowOff>
    </xdr:from>
    <xdr:to>
      <xdr:col>6</xdr:col>
      <xdr:colOff>38100</xdr:colOff>
      <xdr:row>98</xdr:row>
      <xdr:rowOff>19318</xdr:rowOff>
    </xdr:to>
    <xdr:sp macro="" textlink="">
      <xdr:nvSpPr>
        <xdr:cNvPr id="263" name="楕円 262"/>
        <xdr:cNvSpPr/>
      </xdr:nvSpPr>
      <xdr:spPr>
        <a:xfrm>
          <a:off x="1079500" y="167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10445</xdr:rowOff>
    </xdr:from>
    <xdr:ext cx="534377" cy="259045"/>
    <xdr:sp macro="" textlink="">
      <xdr:nvSpPr>
        <xdr:cNvPr id="264" name="テキスト ボックス 263"/>
        <xdr:cNvSpPr txBox="1"/>
      </xdr:nvSpPr>
      <xdr:spPr>
        <a:xfrm>
          <a:off x="863111" y="168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65532</xdr:rowOff>
    </xdr:from>
    <xdr:to>
      <xdr:col>55</xdr:col>
      <xdr:colOff>0</xdr:colOff>
      <xdr:row>36</xdr:row>
      <xdr:rowOff>72263</xdr:rowOff>
    </xdr:to>
    <xdr:cxnSp macro="">
      <xdr:nvCxnSpPr>
        <xdr:cNvPr id="293" name="直線コネクタ 292"/>
        <xdr:cNvCxnSpPr/>
      </xdr:nvCxnSpPr>
      <xdr:spPr>
        <a:xfrm>
          <a:off x="9639300" y="6237732"/>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63500</xdr:rowOff>
    </xdr:from>
    <xdr:to>
      <xdr:col>50</xdr:col>
      <xdr:colOff>114300</xdr:colOff>
      <xdr:row>36</xdr:row>
      <xdr:rowOff>65532</xdr:rowOff>
    </xdr:to>
    <xdr:cxnSp macro="">
      <xdr:nvCxnSpPr>
        <xdr:cNvPr id="296" name="直線コネクタ 295"/>
        <xdr:cNvCxnSpPr/>
      </xdr:nvCxnSpPr>
      <xdr:spPr>
        <a:xfrm>
          <a:off x="8750300" y="6235700"/>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63500</xdr:rowOff>
    </xdr:from>
    <xdr:to>
      <xdr:col>45</xdr:col>
      <xdr:colOff>177800</xdr:colOff>
      <xdr:row>36</xdr:row>
      <xdr:rowOff>71755</xdr:rowOff>
    </xdr:to>
    <xdr:cxnSp macro="">
      <xdr:nvCxnSpPr>
        <xdr:cNvPr id="299" name="直線コネクタ 298"/>
        <xdr:cNvCxnSpPr/>
      </xdr:nvCxnSpPr>
      <xdr:spPr>
        <a:xfrm flipV="1">
          <a:off x="7861300" y="623570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71755</xdr:rowOff>
    </xdr:from>
    <xdr:to>
      <xdr:col>41</xdr:col>
      <xdr:colOff>50800</xdr:colOff>
      <xdr:row>36</xdr:row>
      <xdr:rowOff>96520</xdr:rowOff>
    </xdr:to>
    <xdr:cxnSp macro="">
      <xdr:nvCxnSpPr>
        <xdr:cNvPr id="302" name="直線コネクタ 301"/>
        <xdr:cNvCxnSpPr/>
      </xdr:nvCxnSpPr>
      <xdr:spPr>
        <a:xfrm flipV="1">
          <a:off x="6972300" y="6243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21463</xdr:rowOff>
    </xdr:from>
    <xdr:to>
      <xdr:col>55</xdr:col>
      <xdr:colOff>50800</xdr:colOff>
      <xdr:row>36</xdr:row>
      <xdr:rowOff>123063</xdr:rowOff>
    </xdr:to>
    <xdr:sp macro="" textlink="">
      <xdr:nvSpPr>
        <xdr:cNvPr id="312" name="楕円 311"/>
        <xdr:cNvSpPr/>
      </xdr:nvSpPr>
      <xdr:spPr>
        <a:xfrm>
          <a:off x="104267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44340</xdr:rowOff>
    </xdr:from>
    <xdr:ext cx="469744" cy="259045"/>
    <xdr:sp macro="" textlink="">
      <xdr:nvSpPr>
        <xdr:cNvPr id="313" name="労働費該当値テキスト"/>
        <xdr:cNvSpPr txBox="1"/>
      </xdr:nvSpPr>
      <xdr:spPr>
        <a:xfrm>
          <a:off x="10528300" y="60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14732</xdr:rowOff>
    </xdr:from>
    <xdr:to>
      <xdr:col>50</xdr:col>
      <xdr:colOff>165100</xdr:colOff>
      <xdr:row>36</xdr:row>
      <xdr:rowOff>116332</xdr:rowOff>
    </xdr:to>
    <xdr:sp macro="" textlink="">
      <xdr:nvSpPr>
        <xdr:cNvPr id="314" name="楕円 313"/>
        <xdr:cNvSpPr/>
      </xdr:nvSpPr>
      <xdr:spPr>
        <a:xfrm>
          <a:off x="9588500" y="61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132859</xdr:rowOff>
    </xdr:from>
    <xdr:ext cx="469744" cy="259045"/>
    <xdr:sp macro="" textlink="">
      <xdr:nvSpPr>
        <xdr:cNvPr id="315" name="テキスト ボックス 314"/>
        <xdr:cNvSpPr txBox="1"/>
      </xdr:nvSpPr>
      <xdr:spPr>
        <a:xfrm>
          <a:off x="9404428" y="59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12700</xdr:rowOff>
    </xdr:from>
    <xdr:to>
      <xdr:col>46</xdr:col>
      <xdr:colOff>38100</xdr:colOff>
      <xdr:row>36</xdr:row>
      <xdr:rowOff>114300</xdr:rowOff>
    </xdr:to>
    <xdr:sp macro="" textlink="">
      <xdr:nvSpPr>
        <xdr:cNvPr id="316" name="楕円 315"/>
        <xdr:cNvSpPr/>
      </xdr:nvSpPr>
      <xdr:spPr>
        <a:xfrm>
          <a:off x="8699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130827</xdr:rowOff>
    </xdr:from>
    <xdr:ext cx="469744" cy="259045"/>
    <xdr:sp macro="" textlink="">
      <xdr:nvSpPr>
        <xdr:cNvPr id="317" name="テキスト ボックス 316"/>
        <xdr:cNvSpPr txBox="1"/>
      </xdr:nvSpPr>
      <xdr:spPr>
        <a:xfrm>
          <a:off x="8515428"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20955</xdr:rowOff>
    </xdr:from>
    <xdr:to>
      <xdr:col>41</xdr:col>
      <xdr:colOff>101600</xdr:colOff>
      <xdr:row>36</xdr:row>
      <xdr:rowOff>122555</xdr:rowOff>
    </xdr:to>
    <xdr:sp macro="" textlink="">
      <xdr:nvSpPr>
        <xdr:cNvPr id="318" name="楕円 317"/>
        <xdr:cNvSpPr/>
      </xdr:nvSpPr>
      <xdr:spPr>
        <a:xfrm>
          <a:off x="7810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139082</xdr:rowOff>
    </xdr:from>
    <xdr:ext cx="469744" cy="259045"/>
    <xdr:sp macro="" textlink="">
      <xdr:nvSpPr>
        <xdr:cNvPr id="319" name="テキスト ボックス 318"/>
        <xdr:cNvSpPr txBox="1"/>
      </xdr:nvSpPr>
      <xdr:spPr>
        <a:xfrm>
          <a:off x="7626428" y="59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45720</xdr:rowOff>
    </xdr:from>
    <xdr:to>
      <xdr:col>36</xdr:col>
      <xdr:colOff>165100</xdr:colOff>
      <xdr:row>36</xdr:row>
      <xdr:rowOff>147320</xdr:rowOff>
    </xdr:to>
    <xdr:sp macro="" textlink="">
      <xdr:nvSpPr>
        <xdr:cNvPr id="320" name="楕円 319"/>
        <xdr:cNvSpPr/>
      </xdr:nvSpPr>
      <xdr:spPr>
        <a:xfrm>
          <a:off x="6921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163847</xdr:rowOff>
    </xdr:from>
    <xdr:ext cx="469744" cy="259045"/>
    <xdr:sp macro="" textlink="">
      <xdr:nvSpPr>
        <xdr:cNvPr id="321" name="テキスト ボックス 320"/>
        <xdr:cNvSpPr txBox="1"/>
      </xdr:nvSpPr>
      <xdr:spPr>
        <a:xfrm>
          <a:off x="6737428" y="59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42440</xdr:rowOff>
    </xdr:from>
    <xdr:to>
      <xdr:col>55</xdr:col>
      <xdr:colOff>0</xdr:colOff>
      <xdr:row>58</xdr:row>
      <xdr:rowOff>58624</xdr:rowOff>
    </xdr:to>
    <xdr:cxnSp macro="">
      <xdr:nvCxnSpPr>
        <xdr:cNvPr id="348" name="直線コネクタ 347"/>
        <xdr:cNvCxnSpPr/>
      </xdr:nvCxnSpPr>
      <xdr:spPr>
        <a:xfrm flipV="1">
          <a:off x="9639300" y="9986540"/>
          <a:ext cx="8382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24803</xdr:rowOff>
    </xdr:from>
    <xdr:to>
      <xdr:col>50</xdr:col>
      <xdr:colOff>114300</xdr:colOff>
      <xdr:row>58</xdr:row>
      <xdr:rowOff>58624</xdr:rowOff>
    </xdr:to>
    <xdr:cxnSp macro="">
      <xdr:nvCxnSpPr>
        <xdr:cNvPr id="351" name="直線コネクタ 350"/>
        <xdr:cNvCxnSpPr/>
      </xdr:nvCxnSpPr>
      <xdr:spPr>
        <a:xfrm>
          <a:off x="8750300" y="9968903"/>
          <a:ext cx="889000" cy="3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19546</xdr:rowOff>
    </xdr:from>
    <xdr:to>
      <xdr:col>45</xdr:col>
      <xdr:colOff>177800</xdr:colOff>
      <xdr:row>58</xdr:row>
      <xdr:rowOff>24803</xdr:rowOff>
    </xdr:to>
    <xdr:cxnSp macro="">
      <xdr:nvCxnSpPr>
        <xdr:cNvPr id="354" name="直線コネクタ 353"/>
        <xdr:cNvCxnSpPr/>
      </xdr:nvCxnSpPr>
      <xdr:spPr>
        <a:xfrm>
          <a:off x="7861300" y="9963646"/>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19546</xdr:rowOff>
    </xdr:from>
    <xdr:to>
      <xdr:col>41</xdr:col>
      <xdr:colOff>50800</xdr:colOff>
      <xdr:row>58</xdr:row>
      <xdr:rowOff>57172</xdr:rowOff>
    </xdr:to>
    <xdr:cxnSp macro="">
      <xdr:nvCxnSpPr>
        <xdr:cNvPr id="357" name="直線コネクタ 356"/>
        <xdr:cNvCxnSpPr/>
      </xdr:nvCxnSpPr>
      <xdr:spPr>
        <a:xfrm flipV="1">
          <a:off x="6972300" y="9963646"/>
          <a:ext cx="889000" cy="3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163090</xdr:rowOff>
    </xdr:from>
    <xdr:to>
      <xdr:col>55</xdr:col>
      <xdr:colOff>50800</xdr:colOff>
      <xdr:row>58</xdr:row>
      <xdr:rowOff>93240</xdr:rowOff>
    </xdr:to>
    <xdr:sp macro="" textlink="">
      <xdr:nvSpPr>
        <xdr:cNvPr id="367" name="楕円 366"/>
        <xdr:cNvSpPr/>
      </xdr:nvSpPr>
      <xdr:spPr>
        <a:xfrm>
          <a:off x="10426700" y="99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122467</xdr:rowOff>
    </xdr:from>
    <xdr:ext cx="599010" cy="259045"/>
    <xdr:sp macro="" textlink="">
      <xdr:nvSpPr>
        <xdr:cNvPr id="368" name="農林水産業費該当値テキスト"/>
        <xdr:cNvSpPr txBox="1"/>
      </xdr:nvSpPr>
      <xdr:spPr>
        <a:xfrm>
          <a:off x="10528300" y="972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7824</xdr:rowOff>
    </xdr:from>
    <xdr:to>
      <xdr:col>50</xdr:col>
      <xdr:colOff>165100</xdr:colOff>
      <xdr:row>58</xdr:row>
      <xdr:rowOff>109424</xdr:rowOff>
    </xdr:to>
    <xdr:sp macro="" textlink="">
      <xdr:nvSpPr>
        <xdr:cNvPr id="369" name="楕円 368"/>
        <xdr:cNvSpPr/>
      </xdr:nvSpPr>
      <xdr:spPr>
        <a:xfrm>
          <a:off x="9588500" y="99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125951</xdr:rowOff>
    </xdr:from>
    <xdr:ext cx="599010" cy="259045"/>
    <xdr:sp macro="" textlink="">
      <xdr:nvSpPr>
        <xdr:cNvPr id="370" name="テキスト ボックス 369"/>
        <xdr:cNvSpPr txBox="1"/>
      </xdr:nvSpPr>
      <xdr:spPr>
        <a:xfrm>
          <a:off x="9339795" y="972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145453</xdr:rowOff>
    </xdr:from>
    <xdr:to>
      <xdr:col>46</xdr:col>
      <xdr:colOff>38100</xdr:colOff>
      <xdr:row>58</xdr:row>
      <xdr:rowOff>75603</xdr:rowOff>
    </xdr:to>
    <xdr:sp macro="" textlink="">
      <xdr:nvSpPr>
        <xdr:cNvPr id="371" name="楕円 370"/>
        <xdr:cNvSpPr/>
      </xdr:nvSpPr>
      <xdr:spPr>
        <a:xfrm>
          <a:off x="8699500" y="99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92130</xdr:rowOff>
    </xdr:from>
    <xdr:ext cx="599010" cy="259045"/>
    <xdr:sp macro="" textlink="">
      <xdr:nvSpPr>
        <xdr:cNvPr id="372" name="テキスト ボックス 371"/>
        <xdr:cNvSpPr txBox="1"/>
      </xdr:nvSpPr>
      <xdr:spPr>
        <a:xfrm>
          <a:off x="8450795" y="969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140196</xdr:rowOff>
    </xdr:from>
    <xdr:to>
      <xdr:col>41</xdr:col>
      <xdr:colOff>101600</xdr:colOff>
      <xdr:row>58</xdr:row>
      <xdr:rowOff>70346</xdr:rowOff>
    </xdr:to>
    <xdr:sp macro="" textlink="">
      <xdr:nvSpPr>
        <xdr:cNvPr id="373" name="楕円 372"/>
        <xdr:cNvSpPr/>
      </xdr:nvSpPr>
      <xdr:spPr>
        <a:xfrm>
          <a:off x="7810500" y="99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86873</xdr:rowOff>
    </xdr:from>
    <xdr:ext cx="599010" cy="259045"/>
    <xdr:sp macro="" textlink="">
      <xdr:nvSpPr>
        <xdr:cNvPr id="374" name="テキスト ボックス 373"/>
        <xdr:cNvSpPr txBox="1"/>
      </xdr:nvSpPr>
      <xdr:spPr>
        <a:xfrm>
          <a:off x="7561795" y="968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6372</xdr:rowOff>
    </xdr:from>
    <xdr:to>
      <xdr:col>36</xdr:col>
      <xdr:colOff>165100</xdr:colOff>
      <xdr:row>58</xdr:row>
      <xdr:rowOff>107972</xdr:rowOff>
    </xdr:to>
    <xdr:sp macro="" textlink="">
      <xdr:nvSpPr>
        <xdr:cNvPr id="375" name="楕円 374"/>
        <xdr:cNvSpPr/>
      </xdr:nvSpPr>
      <xdr:spPr>
        <a:xfrm>
          <a:off x="6921500" y="99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124499</xdr:rowOff>
    </xdr:from>
    <xdr:ext cx="599010" cy="259045"/>
    <xdr:sp macro="" textlink="">
      <xdr:nvSpPr>
        <xdr:cNvPr id="376" name="テキスト ボックス 375"/>
        <xdr:cNvSpPr txBox="1"/>
      </xdr:nvSpPr>
      <xdr:spPr>
        <a:xfrm>
          <a:off x="6672795" y="972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47485</xdr:rowOff>
    </xdr:from>
    <xdr:to>
      <xdr:col>55</xdr:col>
      <xdr:colOff>0</xdr:colOff>
      <xdr:row>77</xdr:row>
      <xdr:rowOff>55299</xdr:rowOff>
    </xdr:to>
    <xdr:cxnSp macro="">
      <xdr:nvCxnSpPr>
        <xdr:cNvPr id="403" name="直線コネクタ 402"/>
        <xdr:cNvCxnSpPr/>
      </xdr:nvCxnSpPr>
      <xdr:spPr>
        <a:xfrm>
          <a:off x="9639300" y="13249135"/>
          <a:ext cx="8382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124430</xdr:rowOff>
    </xdr:from>
    <xdr:to>
      <xdr:col>50</xdr:col>
      <xdr:colOff>114300</xdr:colOff>
      <xdr:row>77</xdr:row>
      <xdr:rowOff>47485</xdr:rowOff>
    </xdr:to>
    <xdr:cxnSp macro="">
      <xdr:nvCxnSpPr>
        <xdr:cNvPr id="406" name="直線コネクタ 405"/>
        <xdr:cNvCxnSpPr/>
      </xdr:nvCxnSpPr>
      <xdr:spPr>
        <a:xfrm>
          <a:off x="8750300" y="13154630"/>
          <a:ext cx="889000" cy="9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162718</xdr:rowOff>
    </xdr:from>
    <xdr:to>
      <xdr:col>45</xdr:col>
      <xdr:colOff>177800</xdr:colOff>
      <xdr:row>76</xdr:row>
      <xdr:rowOff>124430</xdr:rowOff>
    </xdr:to>
    <xdr:cxnSp macro="">
      <xdr:nvCxnSpPr>
        <xdr:cNvPr id="409" name="直線コネクタ 408"/>
        <xdr:cNvCxnSpPr/>
      </xdr:nvCxnSpPr>
      <xdr:spPr>
        <a:xfrm>
          <a:off x="7861300" y="12678568"/>
          <a:ext cx="889000" cy="47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162718</xdr:rowOff>
    </xdr:from>
    <xdr:to>
      <xdr:col>41</xdr:col>
      <xdr:colOff>50800</xdr:colOff>
      <xdr:row>76</xdr:row>
      <xdr:rowOff>38936</xdr:rowOff>
    </xdr:to>
    <xdr:cxnSp macro="">
      <xdr:nvCxnSpPr>
        <xdr:cNvPr id="412" name="直線コネクタ 411"/>
        <xdr:cNvCxnSpPr/>
      </xdr:nvCxnSpPr>
      <xdr:spPr>
        <a:xfrm flipV="1">
          <a:off x="6972300" y="12678568"/>
          <a:ext cx="889000" cy="39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4499</xdr:rowOff>
    </xdr:from>
    <xdr:to>
      <xdr:col>55</xdr:col>
      <xdr:colOff>50800</xdr:colOff>
      <xdr:row>77</xdr:row>
      <xdr:rowOff>106099</xdr:rowOff>
    </xdr:to>
    <xdr:sp macro="" textlink="">
      <xdr:nvSpPr>
        <xdr:cNvPr id="422" name="楕円 421"/>
        <xdr:cNvSpPr/>
      </xdr:nvSpPr>
      <xdr:spPr>
        <a:xfrm>
          <a:off x="10426700" y="132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27376</xdr:rowOff>
    </xdr:from>
    <xdr:ext cx="599010" cy="259045"/>
    <xdr:sp macro="" textlink="">
      <xdr:nvSpPr>
        <xdr:cNvPr id="423" name="商工費該当値テキスト"/>
        <xdr:cNvSpPr txBox="1"/>
      </xdr:nvSpPr>
      <xdr:spPr>
        <a:xfrm>
          <a:off x="10528300" y="1305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168135</xdr:rowOff>
    </xdr:from>
    <xdr:to>
      <xdr:col>50</xdr:col>
      <xdr:colOff>165100</xdr:colOff>
      <xdr:row>77</xdr:row>
      <xdr:rowOff>98285</xdr:rowOff>
    </xdr:to>
    <xdr:sp macro="" textlink="">
      <xdr:nvSpPr>
        <xdr:cNvPr id="424" name="楕円 423"/>
        <xdr:cNvSpPr/>
      </xdr:nvSpPr>
      <xdr:spPr>
        <a:xfrm>
          <a:off x="9588500" y="131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114812</xdr:rowOff>
    </xdr:from>
    <xdr:ext cx="599010" cy="259045"/>
    <xdr:sp macro="" textlink="">
      <xdr:nvSpPr>
        <xdr:cNvPr id="425" name="テキスト ボックス 424"/>
        <xdr:cNvSpPr txBox="1"/>
      </xdr:nvSpPr>
      <xdr:spPr>
        <a:xfrm>
          <a:off x="9339795" y="1297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73630</xdr:rowOff>
    </xdr:from>
    <xdr:to>
      <xdr:col>46</xdr:col>
      <xdr:colOff>38100</xdr:colOff>
      <xdr:row>77</xdr:row>
      <xdr:rowOff>3780</xdr:rowOff>
    </xdr:to>
    <xdr:sp macro="" textlink="">
      <xdr:nvSpPr>
        <xdr:cNvPr id="426" name="楕円 425"/>
        <xdr:cNvSpPr/>
      </xdr:nvSpPr>
      <xdr:spPr>
        <a:xfrm>
          <a:off x="8699500" y="131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20307</xdr:rowOff>
    </xdr:from>
    <xdr:ext cx="599010" cy="259045"/>
    <xdr:sp macro="" textlink="">
      <xdr:nvSpPr>
        <xdr:cNvPr id="427" name="テキスト ボックス 426"/>
        <xdr:cNvSpPr txBox="1"/>
      </xdr:nvSpPr>
      <xdr:spPr>
        <a:xfrm>
          <a:off x="8450795" y="1287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111918</xdr:rowOff>
    </xdr:from>
    <xdr:to>
      <xdr:col>41</xdr:col>
      <xdr:colOff>101600</xdr:colOff>
      <xdr:row>74</xdr:row>
      <xdr:rowOff>42068</xdr:rowOff>
    </xdr:to>
    <xdr:sp macro="" textlink="">
      <xdr:nvSpPr>
        <xdr:cNvPr id="428" name="楕円 427"/>
        <xdr:cNvSpPr/>
      </xdr:nvSpPr>
      <xdr:spPr>
        <a:xfrm>
          <a:off x="7810500" y="126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58595</xdr:rowOff>
    </xdr:from>
    <xdr:ext cx="599010" cy="259045"/>
    <xdr:sp macro="" textlink="">
      <xdr:nvSpPr>
        <xdr:cNvPr id="429" name="テキスト ボックス 428"/>
        <xdr:cNvSpPr txBox="1"/>
      </xdr:nvSpPr>
      <xdr:spPr>
        <a:xfrm>
          <a:off x="7561795" y="1240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159586</xdr:rowOff>
    </xdr:from>
    <xdr:to>
      <xdr:col>36</xdr:col>
      <xdr:colOff>165100</xdr:colOff>
      <xdr:row>76</xdr:row>
      <xdr:rowOff>89736</xdr:rowOff>
    </xdr:to>
    <xdr:sp macro="" textlink="">
      <xdr:nvSpPr>
        <xdr:cNvPr id="430" name="楕円 429"/>
        <xdr:cNvSpPr/>
      </xdr:nvSpPr>
      <xdr:spPr>
        <a:xfrm>
          <a:off x="6921500" y="130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106263</xdr:rowOff>
    </xdr:from>
    <xdr:ext cx="599010" cy="259045"/>
    <xdr:sp macro="" textlink="">
      <xdr:nvSpPr>
        <xdr:cNvPr id="431" name="テキスト ボックス 430"/>
        <xdr:cNvSpPr txBox="1"/>
      </xdr:nvSpPr>
      <xdr:spPr>
        <a:xfrm>
          <a:off x="6672795" y="127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170453</xdr:rowOff>
    </xdr:from>
    <xdr:to>
      <xdr:col>55</xdr:col>
      <xdr:colOff>0</xdr:colOff>
      <xdr:row>97</xdr:row>
      <xdr:rowOff>6778</xdr:rowOff>
    </xdr:to>
    <xdr:cxnSp macro="">
      <xdr:nvCxnSpPr>
        <xdr:cNvPr id="464" name="直線コネクタ 463"/>
        <xdr:cNvCxnSpPr/>
      </xdr:nvCxnSpPr>
      <xdr:spPr>
        <a:xfrm>
          <a:off x="9639300" y="16629653"/>
          <a:ext cx="8382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111626</xdr:rowOff>
    </xdr:from>
    <xdr:to>
      <xdr:col>50</xdr:col>
      <xdr:colOff>114300</xdr:colOff>
      <xdr:row>96</xdr:row>
      <xdr:rowOff>170453</xdr:rowOff>
    </xdr:to>
    <xdr:cxnSp macro="">
      <xdr:nvCxnSpPr>
        <xdr:cNvPr id="467" name="直線コネクタ 466"/>
        <xdr:cNvCxnSpPr/>
      </xdr:nvCxnSpPr>
      <xdr:spPr>
        <a:xfrm>
          <a:off x="8750300" y="16570826"/>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111626</xdr:rowOff>
    </xdr:from>
    <xdr:to>
      <xdr:col>45</xdr:col>
      <xdr:colOff>177800</xdr:colOff>
      <xdr:row>97</xdr:row>
      <xdr:rowOff>5986</xdr:rowOff>
    </xdr:to>
    <xdr:cxnSp macro="">
      <xdr:nvCxnSpPr>
        <xdr:cNvPr id="470" name="直線コネクタ 469"/>
        <xdr:cNvCxnSpPr/>
      </xdr:nvCxnSpPr>
      <xdr:spPr>
        <a:xfrm flipV="1">
          <a:off x="7861300" y="16570826"/>
          <a:ext cx="889000" cy="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5986</xdr:rowOff>
    </xdr:from>
    <xdr:to>
      <xdr:col>41</xdr:col>
      <xdr:colOff>50800</xdr:colOff>
      <xdr:row>97</xdr:row>
      <xdr:rowOff>46259</xdr:rowOff>
    </xdr:to>
    <xdr:cxnSp macro="">
      <xdr:nvCxnSpPr>
        <xdr:cNvPr id="473" name="直線コネクタ 472"/>
        <xdr:cNvCxnSpPr/>
      </xdr:nvCxnSpPr>
      <xdr:spPr>
        <a:xfrm flipV="1">
          <a:off x="6972300" y="16636636"/>
          <a:ext cx="889000" cy="4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127428</xdr:rowOff>
    </xdr:from>
    <xdr:to>
      <xdr:col>55</xdr:col>
      <xdr:colOff>50800</xdr:colOff>
      <xdr:row>97</xdr:row>
      <xdr:rowOff>57578</xdr:rowOff>
    </xdr:to>
    <xdr:sp macro="" textlink="">
      <xdr:nvSpPr>
        <xdr:cNvPr id="483" name="楕円 482"/>
        <xdr:cNvSpPr/>
      </xdr:nvSpPr>
      <xdr:spPr>
        <a:xfrm>
          <a:off x="10426700" y="165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105855</xdr:rowOff>
    </xdr:from>
    <xdr:ext cx="599010" cy="259045"/>
    <xdr:sp macro="" textlink="">
      <xdr:nvSpPr>
        <xdr:cNvPr id="484" name="土木費該当値テキスト"/>
        <xdr:cNvSpPr txBox="1"/>
      </xdr:nvSpPr>
      <xdr:spPr>
        <a:xfrm>
          <a:off x="10528300" y="1656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119653</xdr:rowOff>
    </xdr:from>
    <xdr:to>
      <xdr:col>50</xdr:col>
      <xdr:colOff>165100</xdr:colOff>
      <xdr:row>97</xdr:row>
      <xdr:rowOff>49803</xdr:rowOff>
    </xdr:to>
    <xdr:sp macro="" textlink="">
      <xdr:nvSpPr>
        <xdr:cNvPr id="485" name="楕円 484"/>
        <xdr:cNvSpPr/>
      </xdr:nvSpPr>
      <xdr:spPr>
        <a:xfrm>
          <a:off x="9588500" y="165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66330</xdr:rowOff>
    </xdr:from>
    <xdr:ext cx="599010" cy="259045"/>
    <xdr:sp macro="" textlink="">
      <xdr:nvSpPr>
        <xdr:cNvPr id="486" name="テキスト ボックス 485"/>
        <xdr:cNvSpPr txBox="1"/>
      </xdr:nvSpPr>
      <xdr:spPr>
        <a:xfrm>
          <a:off x="9339795" y="1635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60826</xdr:rowOff>
    </xdr:from>
    <xdr:to>
      <xdr:col>46</xdr:col>
      <xdr:colOff>38100</xdr:colOff>
      <xdr:row>96</xdr:row>
      <xdr:rowOff>162426</xdr:rowOff>
    </xdr:to>
    <xdr:sp macro="" textlink="">
      <xdr:nvSpPr>
        <xdr:cNvPr id="487" name="楕円 486"/>
        <xdr:cNvSpPr/>
      </xdr:nvSpPr>
      <xdr:spPr>
        <a:xfrm>
          <a:off x="8699500" y="165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7503</xdr:rowOff>
    </xdr:from>
    <xdr:ext cx="599010" cy="259045"/>
    <xdr:sp macro="" textlink="">
      <xdr:nvSpPr>
        <xdr:cNvPr id="488" name="テキスト ボックス 487"/>
        <xdr:cNvSpPr txBox="1"/>
      </xdr:nvSpPr>
      <xdr:spPr>
        <a:xfrm>
          <a:off x="8450795" y="1629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126636</xdr:rowOff>
    </xdr:from>
    <xdr:to>
      <xdr:col>41</xdr:col>
      <xdr:colOff>101600</xdr:colOff>
      <xdr:row>97</xdr:row>
      <xdr:rowOff>56786</xdr:rowOff>
    </xdr:to>
    <xdr:sp macro="" textlink="">
      <xdr:nvSpPr>
        <xdr:cNvPr id="489" name="楕円 488"/>
        <xdr:cNvSpPr/>
      </xdr:nvSpPr>
      <xdr:spPr>
        <a:xfrm>
          <a:off x="7810500" y="165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73313</xdr:rowOff>
    </xdr:from>
    <xdr:ext cx="599010" cy="259045"/>
    <xdr:sp macro="" textlink="">
      <xdr:nvSpPr>
        <xdr:cNvPr id="490" name="テキスト ボックス 489"/>
        <xdr:cNvSpPr txBox="1"/>
      </xdr:nvSpPr>
      <xdr:spPr>
        <a:xfrm>
          <a:off x="7561795" y="1636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166909</xdr:rowOff>
    </xdr:from>
    <xdr:to>
      <xdr:col>36</xdr:col>
      <xdr:colOff>165100</xdr:colOff>
      <xdr:row>97</xdr:row>
      <xdr:rowOff>97059</xdr:rowOff>
    </xdr:to>
    <xdr:sp macro="" textlink="">
      <xdr:nvSpPr>
        <xdr:cNvPr id="491" name="楕円 490"/>
        <xdr:cNvSpPr/>
      </xdr:nvSpPr>
      <xdr:spPr>
        <a:xfrm>
          <a:off x="6921500" y="166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113586</xdr:rowOff>
    </xdr:from>
    <xdr:ext cx="599010" cy="259045"/>
    <xdr:sp macro="" textlink="">
      <xdr:nvSpPr>
        <xdr:cNvPr id="492" name="テキスト ボックス 491"/>
        <xdr:cNvSpPr txBox="1"/>
      </xdr:nvSpPr>
      <xdr:spPr>
        <a:xfrm>
          <a:off x="6672795" y="1640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19020</xdr:rowOff>
    </xdr:from>
    <xdr:to>
      <xdr:col>85</xdr:col>
      <xdr:colOff>127000</xdr:colOff>
      <xdr:row>38</xdr:row>
      <xdr:rowOff>23413</xdr:rowOff>
    </xdr:to>
    <xdr:cxnSp macro="">
      <xdr:nvCxnSpPr>
        <xdr:cNvPr id="519" name="直線コネクタ 518"/>
        <xdr:cNvCxnSpPr/>
      </xdr:nvCxnSpPr>
      <xdr:spPr>
        <a:xfrm flipV="1">
          <a:off x="15481300" y="6534120"/>
          <a:ext cx="8382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112033</xdr:rowOff>
    </xdr:from>
    <xdr:to>
      <xdr:col>81</xdr:col>
      <xdr:colOff>50800</xdr:colOff>
      <xdr:row>38</xdr:row>
      <xdr:rowOff>23413</xdr:rowOff>
    </xdr:to>
    <xdr:cxnSp macro="">
      <xdr:nvCxnSpPr>
        <xdr:cNvPr id="522" name="直線コネクタ 521"/>
        <xdr:cNvCxnSpPr/>
      </xdr:nvCxnSpPr>
      <xdr:spPr>
        <a:xfrm>
          <a:off x="14592300" y="6112783"/>
          <a:ext cx="889000" cy="4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112033</xdr:rowOff>
    </xdr:from>
    <xdr:to>
      <xdr:col>76</xdr:col>
      <xdr:colOff>114300</xdr:colOff>
      <xdr:row>38</xdr:row>
      <xdr:rowOff>30159</xdr:rowOff>
    </xdr:to>
    <xdr:cxnSp macro="">
      <xdr:nvCxnSpPr>
        <xdr:cNvPr id="525" name="直線コネクタ 524"/>
        <xdr:cNvCxnSpPr/>
      </xdr:nvCxnSpPr>
      <xdr:spPr>
        <a:xfrm flipV="1">
          <a:off x="13703300" y="6112783"/>
          <a:ext cx="889000" cy="4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30159</xdr:rowOff>
    </xdr:from>
    <xdr:to>
      <xdr:col>71</xdr:col>
      <xdr:colOff>177800</xdr:colOff>
      <xdr:row>38</xdr:row>
      <xdr:rowOff>41308</xdr:rowOff>
    </xdr:to>
    <xdr:cxnSp macro="">
      <xdr:nvCxnSpPr>
        <xdr:cNvPr id="528" name="直線コネクタ 527"/>
        <xdr:cNvCxnSpPr/>
      </xdr:nvCxnSpPr>
      <xdr:spPr>
        <a:xfrm flipV="1">
          <a:off x="12814300" y="6545259"/>
          <a:ext cx="889000" cy="1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139670</xdr:rowOff>
    </xdr:from>
    <xdr:to>
      <xdr:col>85</xdr:col>
      <xdr:colOff>177800</xdr:colOff>
      <xdr:row>38</xdr:row>
      <xdr:rowOff>69820</xdr:rowOff>
    </xdr:to>
    <xdr:sp macro="" textlink="">
      <xdr:nvSpPr>
        <xdr:cNvPr id="538" name="楕円 537"/>
        <xdr:cNvSpPr/>
      </xdr:nvSpPr>
      <xdr:spPr>
        <a:xfrm>
          <a:off x="16268700" y="648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144063</xdr:rowOff>
    </xdr:from>
    <xdr:to>
      <xdr:col>81</xdr:col>
      <xdr:colOff>101600</xdr:colOff>
      <xdr:row>38</xdr:row>
      <xdr:rowOff>74213</xdr:rowOff>
    </xdr:to>
    <xdr:sp macro="" textlink="">
      <xdr:nvSpPr>
        <xdr:cNvPr id="540" name="楕円 539"/>
        <xdr:cNvSpPr/>
      </xdr:nvSpPr>
      <xdr:spPr>
        <a:xfrm>
          <a:off x="15430500" y="64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65340</xdr:rowOff>
    </xdr:from>
    <xdr:ext cx="534377" cy="259045"/>
    <xdr:sp macro="" textlink="">
      <xdr:nvSpPr>
        <xdr:cNvPr id="541" name="テキスト ボックス 540"/>
        <xdr:cNvSpPr txBox="1"/>
      </xdr:nvSpPr>
      <xdr:spPr>
        <a:xfrm>
          <a:off x="15214111" y="65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61233</xdr:rowOff>
    </xdr:from>
    <xdr:to>
      <xdr:col>76</xdr:col>
      <xdr:colOff>165100</xdr:colOff>
      <xdr:row>35</xdr:row>
      <xdr:rowOff>162833</xdr:rowOff>
    </xdr:to>
    <xdr:sp macro="" textlink="">
      <xdr:nvSpPr>
        <xdr:cNvPr id="542" name="楕円 541"/>
        <xdr:cNvSpPr/>
      </xdr:nvSpPr>
      <xdr:spPr>
        <a:xfrm>
          <a:off x="14541500" y="60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7910</xdr:rowOff>
    </xdr:from>
    <xdr:ext cx="599010" cy="259045"/>
    <xdr:sp macro="" textlink="">
      <xdr:nvSpPr>
        <xdr:cNvPr id="543" name="テキスト ボックス 542"/>
        <xdr:cNvSpPr txBox="1"/>
      </xdr:nvSpPr>
      <xdr:spPr>
        <a:xfrm>
          <a:off x="14292795" y="583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150809</xdr:rowOff>
    </xdr:from>
    <xdr:to>
      <xdr:col>72</xdr:col>
      <xdr:colOff>38100</xdr:colOff>
      <xdr:row>38</xdr:row>
      <xdr:rowOff>80959</xdr:rowOff>
    </xdr:to>
    <xdr:sp macro="" textlink="">
      <xdr:nvSpPr>
        <xdr:cNvPr id="544" name="楕円 543"/>
        <xdr:cNvSpPr/>
      </xdr:nvSpPr>
      <xdr:spPr>
        <a:xfrm>
          <a:off x="13652500" y="64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72086</xdr:rowOff>
    </xdr:from>
    <xdr:ext cx="534377" cy="259045"/>
    <xdr:sp macro="" textlink="">
      <xdr:nvSpPr>
        <xdr:cNvPr id="545" name="テキスト ボックス 544"/>
        <xdr:cNvSpPr txBox="1"/>
      </xdr:nvSpPr>
      <xdr:spPr>
        <a:xfrm>
          <a:off x="13436111" y="658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161958</xdr:rowOff>
    </xdr:from>
    <xdr:to>
      <xdr:col>67</xdr:col>
      <xdr:colOff>101600</xdr:colOff>
      <xdr:row>38</xdr:row>
      <xdr:rowOff>92108</xdr:rowOff>
    </xdr:to>
    <xdr:sp macro="" textlink="">
      <xdr:nvSpPr>
        <xdr:cNvPr id="546" name="楕円 545"/>
        <xdr:cNvSpPr/>
      </xdr:nvSpPr>
      <xdr:spPr>
        <a:xfrm>
          <a:off x="12763500" y="65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83235</xdr:rowOff>
    </xdr:from>
    <xdr:ext cx="534377" cy="259045"/>
    <xdr:sp macro="" textlink="">
      <xdr:nvSpPr>
        <xdr:cNvPr id="547" name="テキスト ボックス 546"/>
        <xdr:cNvSpPr txBox="1"/>
      </xdr:nvSpPr>
      <xdr:spPr>
        <a:xfrm>
          <a:off x="12547111" y="659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95639</xdr:rowOff>
    </xdr:from>
    <xdr:to>
      <xdr:col>85</xdr:col>
      <xdr:colOff>127000</xdr:colOff>
      <xdr:row>57</xdr:row>
      <xdr:rowOff>118621</xdr:rowOff>
    </xdr:to>
    <xdr:cxnSp macro="">
      <xdr:nvCxnSpPr>
        <xdr:cNvPr id="576" name="直線コネクタ 575"/>
        <xdr:cNvCxnSpPr/>
      </xdr:nvCxnSpPr>
      <xdr:spPr>
        <a:xfrm flipV="1">
          <a:off x="15481300" y="986828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106139</xdr:rowOff>
    </xdr:from>
    <xdr:to>
      <xdr:col>81</xdr:col>
      <xdr:colOff>50800</xdr:colOff>
      <xdr:row>57</xdr:row>
      <xdr:rowOff>118621</xdr:rowOff>
    </xdr:to>
    <xdr:cxnSp macro="">
      <xdr:nvCxnSpPr>
        <xdr:cNvPr id="579" name="直線コネクタ 578"/>
        <xdr:cNvCxnSpPr/>
      </xdr:nvCxnSpPr>
      <xdr:spPr>
        <a:xfrm>
          <a:off x="14592300" y="9878789"/>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106139</xdr:rowOff>
    </xdr:from>
    <xdr:to>
      <xdr:col>76</xdr:col>
      <xdr:colOff>114300</xdr:colOff>
      <xdr:row>57</xdr:row>
      <xdr:rowOff>133587</xdr:rowOff>
    </xdr:to>
    <xdr:cxnSp macro="">
      <xdr:nvCxnSpPr>
        <xdr:cNvPr id="582" name="直線コネクタ 581"/>
        <xdr:cNvCxnSpPr/>
      </xdr:nvCxnSpPr>
      <xdr:spPr>
        <a:xfrm flipV="1">
          <a:off x="13703300" y="9878789"/>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89751</xdr:rowOff>
    </xdr:from>
    <xdr:to>
      <xdr:col>71</xdr:col>
      <xdr:colOff>177800</xdr:colOff>
      <xdr:row>57</xdr:row>
      <xdr:rowOff>133587</xdr:rowOff>
    </xdr:to>
    <xdr:cxnSp macro="">
      <xdr:nvCxnSpPr>
        <xdr:cNvPr id="585" name="直線コネクタ 584"/>
        <xdr:cNvCxnSpPr/>
      </xdr:nvCxnSpPr>
      <xdr:spPr>
        <a:xfrm>
          <a:off x="12814300" y="9862401"/>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44839</xdr:rowOff>
    </xdr:from>
    <xdr:to>
      <xdr:col>85</xdr:col>
      <xdr:colOff>177800</xdr:colOff>
      <xdr:row>57</xdr:row>
      <xdr:rowOff>146439</xdr:rowOff>
    </xdr:to>
    <xdr:sp macro="" textlink="">
      <xdr:nvSpPr>
        <xdr:cNvPr id="595" name="楕円 594"/>
        <xdr:cNvSpPr/>
      </xdr:nvSpPr>
      <xdr:spPr>
        <a:xfrm>
          <a:off x="16268700" y="98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67716</xdr:rowOff>
    </xdr:from>
    <xdr:ext cx="599010" cy="259045"/>
    <xdr:sp macro="" textlink="">
      <xdr:nvSpPr>
        <xdr:cNvPr id="596" name="教育費該当値テキスト"/>
        <xdr:cNvSpPr txBox="1"/>
      </xdr:nvSpPr>
      <xdr:spPr>
        <a:xfrm>
          <a:off x="16370300" y="966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67821</xdr:rowOff>
    </xdr:from>
    <xdr:to>
      <xdr:col>81</xdr:col>
      <xdr:colOff>101600</xdr:colOff>
      <xdr:row>57</xdr:row>
      <xdr:rowOff>169421</xdr:rowOff>
    </xdr:to>
    <xdr:sp macro="" textlink="">
      <xdr:nvSpPr>
        <xdr:cNvPr id="597" name="楕円 596"/>
        <xdr:cNvSpPr/>
      </xdr:nvSpPr>
      <xdr:spPr>
        <a:xfrm>
          <a:off x="15430500" y="98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14498</xdr:rowOff>
    </xdr:from>
    <xdr:ext cx="599010" cy="259045"/>
    <xdr:sp macro="" textlink="">
      <xdr:nvSpPr>
        <xdr:cNvPr id="598" name="テキスト ボックス 597"/>
        <xdr:cNvSpPr txBox="1"/>
      </xdr:nvSpPr>
      <xdr:spPr>
        <a:xfrm>
          <a:off x="15181795" y="961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55339</xdr:rowOff>
    </xdr:from>
    <xdr:to>
      <xdr:col>76</xdr:col>
      <xdr:colOff>165100</xdr:colOff>
      <xdr:row>57</xdr:row>
      <xdr:rowOff>156939</xdr:rowOff>
    </xdr:to>
    <xdr:sp macro="" textlink="">
      <xdr:nvSpPr>
        <xdr:cNvPr id="599" name="楕円 598"/>
        <xdr:cNvSpPr/>
      </xdr:nvSpPr>
      <xdr:spPr>
        <a:xfrm>
          <a:off x="14541500" y="98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2016</xdr:rowOff>
    </xdr:from>
    <xdr:ext cx="599010" cy="259045"/>
    <xdr:sp macro="" textlink="">
      <xdr:nvSpPr>
        <xdr:cNvPr id="600" name="テキスト ボックス 599"/>
        <xdr:cNvSpPr txBox="1"/>
      </xdr:nvSpPr>
      <xdr:spPr>
        <a:xfrm>
          <a:off x="14292795" y="960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82787</xdr:rowOff>
    </xdr:from>
    <xdr:to>
      <xdr:col>72</xdr:col>
      <xdr:colOff>38100</xdr:colOff>
      <xdr:row>58</xdr:row>
      <xdr:rowOff>12937</xdr:rowOff>
    </xdr:to>
    <xdr:sp macro="" textlink="">
      <xdr:nvSpPr>
        <xdr:cNvPr id="601" name="楕円 600"/>
        <xdr:cNvSpPr/>
      </xdr:nvSpPr>
      <xdr:spPr>
        <a:xfrm>
          <a:off x="13652500" y="98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29464</xdr:rowOff>
    </xdr:from>
    <xdr:ext cx="599010" cy="259045"/>
    <xdr:sp macro="" textlink="">
      <xdr:nvSpPr>
        <xdr:cNvPr id="602" name="テキスト ボックス 601"/>
        <xdr:cNvSpPr txBox="1"/>
      </xdr:nvSpPr>
      <xdr:spPr>
        <a:xfrm>
          <a:off x="13403795" y="963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38951</xdr:rowOff>
    </xdr:from>
    <xdr:to>
      <xdr:col>67</xdr:col>
      <xdr:colOff>101600</xdr:colOff>
      <xdr:row>57</xdr:row>
      <xdr:rowOff>140551</xdr:rowOff>
    </xdr:to>
    <xdr:sp macro="" textlink="">
      <xdr:nvSpPr>
        <xdr:cNvPr id="603" name="楕円 602"/>
        <xdr:cNvSpPr/>
      </xdr:nvSpPr>
      <xdr:spPr>
        <a:xfrm>
          <a:off x="12763500" y="98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157078</xdr:rowOff>
    </xdr:from>
    <xdr:ext cx="599010" cy="259045"/>
    <xdr:sp macro="" textlink="">
      <xdr:nvSpPr>
        <xdr:cNvPr id="604" name="テキスト ボックス 603"/>
        <xdr:cNvSpPr txBox="1"/>
      </xdr:nvSpPr>
      <xdr:spPr>
        <a:xfrm>
          <a:off x="12514795" y="958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41309</xdr:rowOff>
    </xdr:from>
    <xdr:to>
      <xdr:col>85</xdr:col>
      <xdr:colOff>127000</xdr:colOff>
      <xdr:row>79</xdr:row>
      <xdr:rowOff>44450</xdr:rowOff>
    </xdr:to>
    <xdr:cxnSp macro="">
      <xdr:nvCxnSpPr>
        <xdr:cNvPr id="633" name="直線コネクタ 632"/>
        <xdr:cNvCxnSpPr/>
      </xdr:nvCxnSpPr>
      <xdr:spPr>
        <a:xfrm>
          <a:off x="15481300" y="13585859"/>
          <a:ext cx="8382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41309</xdr:rowOff>
    </xdr:from>
    <xdr:to>
      <xdr:col>81</xdr:col>
      <xdr:colOff>50800</xdr:colOff>
      <xdr:row>79</xdr:row>
      <xdr:rowOff>44450</xdr:rowOff>
    </xdr:to>
    <xdr:cxnSp macro="">
      <xdr:nvCxnSpPr>
        <xdr:cNvPr id="636" name="直線コネクタ 635"/>
        <xdr:cNvCxnSpPr/>
      </xdr:nvCxnSpPr>
      <xdr:spPr>
        <a:xfrm flipV="1">
          <a:off x="14592300" y="13585859"/>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128366</xdr:rowOff>
    </xdr:from>
    <xdr:to>
      <xdr:col>71</xdr:col>
      <xdr:colOff>177800</xdr:colOff>
      <xdr:row>79</xdr:row>
      <xdr:rowOff>44450</xdr:rowOff>
    </xdr:to>
    <xdr:cxnSp macro="">
      <xdr:nvCxnSpPr>
        <xdr:cNvPr id="642" name="直線コネクタ 641"/>
        <xdr:cNvCxnSpPr/>
      </xdr:nvCxnSpPr>
      <xdr:spPr>
        <a:xfrm>
          <a:off x="12814300" y="13501466"/>
          <a:ext cx="889000" cy="8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161959</xdr:rowOff>
    </xdr:from>
    <xdr:to>
      <xdr:col>81</xdr:col>
      <xdr:colOff>101600</xdr:colOff>
      <xdr:row>79</xdr:row>
      <xdr:rowOff>92109</xdr:rowOff>
    </xdr:to>
    <xdr:sp macro="" textlink="">
      <xdr:nvSpPr>
        <xdr:cNvPr id="654" name="楕円 653"/>
        <xdr:cNvSpPr/>
      </xdr:nvSpPr>
      <xdr:spPr>
        <a:xfrm>
          <a:off x="15430500" y="135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83236</xdr:rowOff>
    </xdr:from>
    <xdr:ext cx="469744" cy="259045"/>
    <xdr:sp macro="" textlink="">
      <xdr:nvSpPr>
        <xdr:cNvPr id="655" name="テキスト ボックス 654"/>
        <xdr:cNvSpPr txBox="1"/>
      </xdr:nvSpPr>
      <xdr:spPr>
        <a:xfrm>
          <a:off x="15246428" y="13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77566</xdr:rowOff>
    </xdr:from>
    <xdr:to>
      <xdr:col>67</xdr:col>
      <xdr:colOff>101600</xdr:colOff>
      <xdr:row>79</xdr:row>
      <xdr:rowOff>7716</xdr:rowOff>
    </xdr:to>
    <xdr:sp macro="" textlink="">
      <xdr:nvSpPr>
        <xdr:cNvPr id="660" name="楕円 659"/>
        <xdr:cNvSpPr/>
      </xdr:nvSpPr>
      <xdr:spPr>
        <a:xfrm>
          <a:off x="12763500" y="134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24243</xdr:rowOff>
    </xdr:from>
    <xdr:ext cx="534377" cy="259045"/>
    <xdr:sp macro="" textlink="">
      <xdr:nvSpPr>
        <xdr:cNvPr id="661" name="テキスト ボックス 660"/>
        <xdr:cNvSpPr txBox="1"/>
      </xdr:nvSpPr>
      <xdr:spPr>
        <a:xfrm>
          <a:off x="12547111" y="132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4691</xdr:rowOff>
    </xdr:from>
    <xdr:to>
      <xdr:col>85</xdr:col>
      <xdr:colOff>127000</xdr:colOff>
      <xdr:row>97</xdr:row>
      <xdr:rowOff>19097</xdr:rowOff>
    </xdr:to>
    <xdr:cxnSp macro="">
      <xdr:nvCxnSpPr>
        <xdr:cNvPr id="690" name="直線コネクタ 689"/>
        <xdr:cNvCxnSpPr/>
      </xdr:nvCxnSpPr>
      <xdr:spPr>
        <a:xfrm flipV="1">
          <a:off x="15481300" y="16635341"/>
          <a:ext cx="838200" cy="1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19097</xdr:rowOff>
    </xdr:from>
    <xdr:to>
      <xdr:col>81</xdr:col>
      <xdr:colOff>50800</xdr:colOff>
      <xdr:row>97</xdr:row>
      <xdr:rowOff>45438</xdr:rowOff>
    </xdr:to>
    <xdr:cxnSp macro="">
      <xdr:nvCxnSpPr>
        <xdr:cNvPr id="693" name="直線コネクタ 692"/>
        <xdr:cNvCxnSpPr/>
      </xdr:nvCxnSpPr>
      <xdr:spPr>
        <a:xfrm flipV="1">
          <a:off x="14592300" y="16649747"/>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45438</xdr:rowOff>
    </xdr:from>
    <xdr:to>
      <xdr:col>76</xdr:col>
      <xdr:colOff>114300</xdr:colOff>
      <xdr:row>97</xdr:row>
      <xdr:rowOff>93297</xdr:rowOff>
    </xdr:to>
    <xdr:cxnSp macro="">
      <xdr:nvCxnSpPr>
        <xdr:cNvPr id="696" name="直線コネクタ 695"/>
        <xdr:cNvCxnSpPr/>
      </xdr:nvCxnSpPr>
      <xdr:spPr>
        <a:xfrm flipV="1">
          <a:off x="13703300" y="16676088"/>
          <a:ext cx="889000" cy="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93297</xdr:rowOff>
    </xdr:from>
    <xdr:to>
      <xdr:col>71</xdr:col>
      <xdr:colOff>177800</xdr:colOff>
      <xdr:row>97</xdr:row>
      <xdr:rowOff>102341</xdr:rowOff>
    </xdr:to>
    <xdr:cxnSp macro="">
      <xdr:nvCxnSpPr>
        <xdr:cNvPr id="699" name="直線コネクタ 698"/>
        <xdr:cNvCxnSpPr/>
      </xdr:nvCxnSpPr>
      <xdr:spPr>
        <a:xfrm flipV="1">
          <a:off x="12814300" y="16723947"/>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125341</xdr:rowOff>
    </xdr:from>
    <xdr:to>
      <xdr:col>85</xdr:col>
      <xdr:colOff>177800</xdr:colOff>
      <xdr:row>97</xdr:row>
      <xdr:rowOff>55491</xdr:rowOff>
    </xdr:to>
    <xdr:sp macro="" textlink="">
      <xdr:nvSpPr>
        <xdr:cNvPr id="709" name="楕円 708"/>
        <xdr:cNvSpPr/>
      </xdr:nvSpPr>
      <xdr:spPr>
        <a:xfrm>
          <a:off x="16268700" y="165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148218</xdr:rowOff>
    </xdr:from>
    <xdr:ext cx="599010" cy="259045"/>
    <xdr:sp macro="" textlink="">
      <xdr:nvSpPr>
        <xdr:cNvPr id="710" name="公債費該当値テキスト"/>
        <xdr:cNvSpPr txBox="1"/>
      </xdr:nvSpPr>
      <xdr:spPr>
        <a:xfrm>
          <a:off x="16370300" y="164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139747</xdr:rowOff>
    </xdr:from>
    <xdr:to>
      <xdr:col>81</xdr:col>
      <xdr:colOff>101600</xdr:colOff>
      <xdr:row>97</xdr:row>
      <xdr:rowOff>69897</xdr:rowOff>
    </xdr:to>
    <xdr:sp macro="" textlink="">
      <xdr:nvSpPr>
        <xdr:cNvPr id="711" name="楕円 710"/>
        <xdr:cNvSpPr/>
      </xdr:nvSpPr>
      <xdr:spPr>
        <a:xfrm>
          <a:off x="15430500" y="165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86424</xdr:rowOff>
    </xdr:from>
    <xdr:ext cx="599010" cy="259045"/>
    <xdr:sp macro="" textlink="">
      <xdr:nvSpPr>
        <xdr:cNvPr id="712" name="テキスト ボックス 711"/>
        <xdr:cNvSpPr txBox="1"/>
      </xdr:nvSpPr>
      <xdr:spPr>
        <a:xfrm>
          <a:off x="15181795" y="1637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166088</xdr:rowOff>
    </xdr:from>
    <xdr:to>
      <xdr:col>76</xdr:col>
      <xdr:colOff>165100</xdr:colOff>
      <xdr:row>97</xdr:row>
      <xdr:rowOff>96238</xdr:rowOff>
    </xdr:to>
    <xdr:sp macro="" textlink="">
      <xdr:nvSpPr>
        <xdr:cNvPr id="713" name="楕円 712"/>
        <xdr:cNvSpPr/>
      </xdr:nvSpPr>
      <xdr:spPr>
        <a:xfrm>
          <a:off x="14541500" y="166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112765</xdr:rowOff>
    </xdr:from>
    <xdr:ext cx="599010" cy="259045"/>
    <xdr:sp macro="" textlink="">
      <xdr:nvSpPr>
        <xdr:cNvPr id="714" name="テキスト ボックス 713"/>
        <xdr:cNvSpPr txBox="1"/>
      </xdr:nvSpPr>
      <xdr:spPr>
        <a:xfrm>
          <a:off x="14292795" y="1640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42497</xdr:rowOff>
    </xdr:from>
    <xdr:to>
      <xdr:col>72</xdr:col>
      <xdr:colOff>38100</xdr:colOff>
      <xdr:row>97</xdr:row>
      <xdr:rowOff>144097</xdr:rowOff>
    </xdr:to>
    <xdr:sp macro="" textlink="">
      <xdr:nvSpPr>
        <xdr:cNvPr id="715" name="楕円 714"/>
        <xdr:cNvSpPr/>
      </xdr:nvSpPr>
      <xdr:spPr>
        <a:xfrm>
          <a:off x="13652500" y="166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160624</xdr:rowOff>
    </xdr:from>
    <xdr:ext cx="599010" cy="259045"/>
    <xdr:sp macro="" textlink="">
      <xdr:nvSpPr>
        <xdr:cNvPr id="716" name="テキスト ボックス 715"/>
        <xdr:cNvSpPr txBox="1"/>
      </xdr:nvSpPr>
      <xdr:spPr>
        <a:xfrm>
          <a:off x="13403795" y="1644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51541</xdr:rowOff>
    </xdr:from>
    <xdr:to>
      <xdr:col>67</xdr:col>
      <xdr:colOff>101600</xdr:colOff>
      <xdr:row>97</xdr:row>
      <xdr:rowOff>153141</xdr:rowOff>
    </xdr:to>
    <xdr:sp macro="" textlink="">
      <xdr:nvSpPr>
        <xdr:cNvPr id="717" name="楕円 716"/>
        <xdr:cNvSpPr/>
      </xdr:nvSpPr>
      <xdr:spPr>
        <a:xfrm>
          <a:off x="12763500" y="166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169668</xdr:rowOff>
    </xdr:from>
    <xdr:ext cx="599010" cy="259045"/>
    <xdr:sp macro="" textlink="">
      <xdr:nvSpPr>
        <xdr:cNvPr id="718" name="テキスト ボックス 717"/>
        <xdr:cNvSpPr txBox="1"/>
      </xdr:nvSpPr>
      <xdr:spPr>
        <a:xfrm>
          <a:off x="12514795" y="1645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132910</xdr:rowOff>
    </xdr:from>
    <xdr:to>
      <xdr:col>116</xdr:col>
      <xdr:colOff>63500</xdr:colOff>
      <xdr:row>38</xdr:row>
      <xdr:rowOff>139266</xdr:rowOff>
    </xdr:to>
    <xdr:cxnSp macro="">
      <xdr:nvCxnSpPr>
        <xdr:cNvPr id="745" name="直線コネクタ 744"/>
        <xdr:cNvCxnSpPr/>
      </xdr:nvCxnSpPr>
      <xdr:spPr>
        <a:xfrm>
          <a:off x="21323300" y="6648010"/>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132910</xdr:rowOff>
    </xdr:from>
    <xdr:to>
      <xdr:col>111</xdr:col>
      <xdr:colOff>177800</xdr:colOff>
      <xdr:row>38</xdr:row>
      <xdr:rowOff>134488</xdr:rowOff>
    </xdr:to>
    <xdr:cxnSp macro="">
      <xdr:nvCxnSpPr>
        <xdr:cNvPr id="748" name="直線コネクタ 747"/>
        <xdr:cNvCxnSpPr/>
      </xdr:nvCxnSpPr>
      <xdr:spPr>
        <a:xfrm flipV="1">
          <a:off x="20434300" y="6648010"/>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126875</xdr:rowOff>
    </xdr:from>
    <xdr:to>
      <xdr:col>107</xdr:col>
      <xdr:colOff>50800</xdr:colOff>
      <xdr:row>38</xdr:row>
      <xdr:rowOff>134488</xdr:rowOff>
    </xdr:to>
    <xdr:cxnSp macro="">
      <xdr:nvCxnSpPr>
        <xdr:cNvPr id="751" name="直線コネクタ 750"/>
        <xdr:cNvCxnSpPr/>
      </xdr:nvCxnSpPr>
      <xdr:spPr>
        <a:xfrm>
          <a:off x="19545300" y="6641975"/>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126875</xdr:rowOff>
    </xdr:from>
    <xdr:to>
      <xdr:col>102</xdr:col>
      <xdr:colOff>114300</xdr:colOff>
      <xdr:row>38</xdr:row>
      <xdr:rowOff>137780</xdr:rowOff>
    </xdr:to>
    <xdr:cxnSp macro="">
      <xdr:nvCxnSpPr>
        <xdr:cNvPr id="754" name="直線コネクタ 753"/>
        <xdr:cNvCxnSpPr/>
      </xdr:nvCxnSpPr>
      <xdr:spPr>
        <a:xfrm flipV="1">
          <a:off x="18656300" y="6641975"/>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xdr:rowOff>
    </xdr:from>
    <xdr:ext cx="378565" cy="259045"/>
    <xdr:sp macro="" textlink="">
      <xdr:nvSpPr>
        <xdr:cNvPr id="756" name="テキスト ボックス 755"/>
        <xdr:cNvSpPr txBox="1"/>
      </xdr:nvSpPr>
      <xdr:spPr>
        <a:xfrm>
          <a:off x="19356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88466</xdr:rowOff>
    </xdr:from>
    <xdr:to>
      <xdr:col>116</xdr:col>
      <xdr:colOff>114300</xdr:colOff>
      <xdr:row>39</xdr:row>
      <xdr:rowOff>18616</xdr:rowOff>
    </xdr:to>
    <xdr:sp macro="" textlink="">
      <xdr:nvSpPr>
        <xdr:cNvPr id="764" name="楕円 763"/>
        <xdr:cNvSpPr/>
      </xdr:nvSpPr>
      <xdr:spPr>
        <a:xfrm>
          <a:off x="221107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313932" cy="259045"/>
    <xdr:sp macro="" textlink="">
      <xdr:nvSpPr>
        <xdr:cNvPr id="765" name="諸支出金該当値テキスト"/>
        <xdr:cNvSpPr txBox="1"/>
      </xdr:nvSpPr>
      <xdr:spPr>
        <a:xfrm>
          <a:off x="22212300" y="656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82110</xdr:rowOff>
    </xdr:from>
    <xdr:to>
      <xdr:col>112</xdr:col>
      <xdr:colOff>38100</xdr:colOff>
      <xdr:row>39</xdr:row>
      <xdr:rowOff>12260</xdr:rowOff>
    </xdr:to>
    <xdr:sp macro="" textlink="">
      <xdr:nvSpPr>
        <xdr:cNvPr id="766" name="楕円 765"/>
        <xdr:cNvSpPr/>
      </xdr:nvSpPr>
      <xdr:spPr>
        <a:xfrm>
          <a:off x="21272500" y="65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3387</xdr:rowOff>
    </xdr:from>
    <xdr:ext cx="378565" cy="259045"/>
    <xdr:sp macro="" textlink="">
      <xdr:nvSpPr>
        <xdr:cNvPr id="767" name="テキスト ボックス 766"/>
        <xdr:cNvSpPr txBox="1"/>
      </xdr:nvSpPr>
      <xdr:spPr>
        <a:xfrm>
          <a:off x="21134017" y="668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83688</xdr:rowOff>
    </xdr:from>
    <xdr:to>
      <xdr:col>107</xdr:col>
      <xdr:colOff>101600</xdr:colOff>
      <xdr:row>39</xdr:row>
      <xdr:rowOff>13838</xdr:rowOff>
    </xdr:to>
    <xdr:sp macro="" textlink="">
      <xdr:nvSpPr>
        <xdr:cNvPr id="768" name="楕円 767"/>
        <xdr:cNvSpPr/>
      </xdr:nvSpPr>
      <xdr:spPr>
        <a:xfrm>
          <a:off x="20383500" y="65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4965</xdr:rowOff>
    </xdr:from>
    <xdr:ext cx="378565" cy="259045"/>
    <xdr:sp macro="" textlink="">
      <xdr:nvSpPr>
        <xdr:cNvPr id="769" name="テキスト ボックス 768"/>
        <xdr:cNvSpPr txBox="1"/>
      </xdr:nvSpPr>
      <xdr:spPr>
        <a:xfrm>
          <a:off x="20245017" y="669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76075</xdr:rowOff>
    </xdr:from>
    <xdr:to>
      <xdr:col>102</xdr:col>
      <xdr:colOff>165100</xdr:colOff>
      <xdr:row>39</xdr:row>
      <xdr:rowOff>6225</xdr:rowOff>
    </xdr:to>
    <xdr:sp macro="" textlink="">
      <xdr:nvSpPr>
        <xdr:cNvPr id="770" name="楕円 769"/>
        <xdr:cNvSpPr/>
      </xdr:nvSpPr>
      <xdr:spPr>
        <a:xfrm>
          <a:off x="19494500" y="65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22753</xdr:rowOff>
    </xdr:from>
    <xdr:ext cx="378565" cy="259045"/>
    <xdr:sp macro="" textlink="">
      <xdr:nvSpPr>
        <xdr:cNvPr id="771" name="テキスト ボックス 770"/>
        <xdr:cNvSpPr txBox="1"/>
      </xdr:nvSpPr>
      <xdr:spPr>
        <a:xfrm>
          <a:off x="19356017" y="636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86980</xdr:rowOff>
    </xdr:from>
    <xdr:to>
      <xdr:col>98</xdr:col>
      <xdr:colOff>38100</xdr:colOff>
      <xdr:row>39</xdr:row>
      <xdr:rowOff>17130</xdr:rowOff>
    </xdr:to>
    <xdr:sp macro="" textlink="">
      <xdr:nvSpPr>
        <xdr:cNvPr id="772" name="楕円 771"/>
        <xdr:cNvSpPr/>
      </xdr:nvSpPr>
      <xdr:spPr>
        <a:xfrm>
          <a:off x="18605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8257</xdr:rowOff>
    </xdr:from>
    <xdr:ext cx="313932" cy="259045"/>
    <xdr:sp macro="" textlink="">
      <xdr:nvSpPr>
        <xdr:cNvPr id="773" name="テキスト ボックス 772"/>
        <xdr:cNvSpPr txBox="1"/>
      </xdr:nvSpPr>
      <xdr:spPr>
        <a:xfrm>
          <a:off x="18499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総務費は、自動運転バス運行事業などのデジタル推進に係る新規事業の実施が主な増加要因である。</a:t>
          </a:r>
        </a:p>
        <a:p>
          <a:r>
            <a:rPr kumimoji="1" lang="ja-JP" altLang="en-US" sz="1300">
              <a:latin typeface="ＭＳ Ｐゴシック" panose="020B0600070205080204" pitchFamily="50" charset="-128"/>
              <a:ea typeface="ＭＳ Ｐゴシック" panose="020B0600070205080204" pitchFamily="50" charset="-128"/>
            </a:rPr>
            <a:t>　衛生費は、士幌町と共同運営しているごみ処理施設（一部事務組合）への分担金の増や新型コロナウイルスワクチン接種に係る経費の増が主な増加要因である。</a:t>
          </a:r>
        </a:p>
        <a:p>
          <a:r>
            <a:rPr kumimoji="1" lang="ja-JP" altLang="en-US" sz="1300">
              <a:latin typeface="ＭＳ Ｐゴシック" panose="020B0600070205080204" pitchFamily="50" charset="-128"/>
              <a:ea typeface="ＭＳ Ｐゴシック" panose="020B0600070205080204" pitchFamily="50" charset="-128"/>
            </a:rPr>
            <a:t>　労働費は、町内労働者に教育・生活資金の貸付を行うため労働金庫へ</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万円を預託する勤労者生活福祉資金貸付事業や無料職業紹介事業を実施しているため、類似団体平均を大きく上回っている。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農林水産業費は、国営かんがい排水事業に係る負担金の増加が主な要因である。</a:t>
          </a:r>
        </a:p>
        <a:p>
          <a:r>
            <a:rPr kumimoji="1" lang="ja-JP" altLang="en-US" sz="1300">
              <a:latin typeface="ＭＳ Ｐゴシック" panose="020B0600070205080204" pitchFamily="50" charset="-128"/>
              <a:ea typeface="ＭＳ Ｐゴシック" panose="020B0600070205080204" pitchFamily="50" charset="-128"/>
            </a:rPr>
            <a:t>　教育費は、小中学校における空調設備設置工事の実施が主な増加要因である。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地方交付税や地方譲与税など、歳入予算額よりも実収入額が多かった。前年度と比較すると令和４年度の実質収支は減っているが、引き続き黒字を保っており、財政状況は健全である。</a:t>
          </a:r>
        </a:p>
        <a:p>
          <a:r>
            <a:rPr kumimoji="1" lang="ja-JP" altLang="en-US" sz="1400">
              <a:latin typeface="ＭＳ ゴシック" pitchFamily="49" charset="-128"/>
              <a:ea typeface="ＭＳ ゴシック" pitchFamily="49" charset="-128"/>
            </a:rPr>
            <a:t>　なお、前年度と同じく財政調整基金から繰入を行っており実質単年度収支はマイナスとなっているが、決算後積立や新規積立などにより財政調整基金の残高は高水準を維持している。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すべての会計において、実質赤字額は生じておらず、黒字決算となっている。標準財政規模に対する一般会計の黒字額は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％前後で推移しており、財政状況は健全であるといえる。その他の会計についても、安定して黒字を確保できている状況である。</a:t>
          </a:r>
        </a:p>
        <a:p>
          <a:r>
            <a:rPr kumimoji="1" lang="ja-JP" altLang="en-US" sz="1400">
              <a:latin typeface="ＭＳ ゴシック" pitchFamily="49" charset="-128"/>
              <a:ea typeface="ＭＳ ゴシック" pitchFamily="49" charset="-128"/>
            </a:rPr>
            <a:t>　今後も、行財政改革や自主財源確保に向けた取り組み、及び民間委託の活用などによる経費削減により、各会計とも健全な財政運営に努めていく。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9610230</v>
      </c>
      <c r="BO4" s="371"/>
      <c r="BP4" s="371"/>
      <c r="BQ4" s="371"/>
      <c r="BR4" s="371"/>
      <c r="BS4" s="371"/>
      <c r="BT4" s="371"/>
      <c r="BU4" s="372"/>
      <c r="BV4" s="370">
        <v>9274764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8.8000000000000007</v>
      </c>
      <c r="CU4" s="377"/>
      <c r="CV4" s="377"/>
      <c r="CW4" s="377"/>
      <c r="CX4" s="377"/>
      <c r="CY4" s="377"/>
      <c r="CZ4" s="377"/>
      <c r="DA4" s="378"/>
      <c r="DB4" s="376">
        <v>11.9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9237001</v>
      </c>
      <c r="BO5" s="439"/>
      <c r="BP5" s="439"/>
      <c r="BQ5" s="439"/>
      <c r="BR5" s="439"/>
      <c r="BS5" s="439"/>
      <c r="BT5" s="439"/>
      <c r="BU5" s="440"/>
      <c r="BV5" s="438">
        <v>8759985</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85.1</v>
      </c>
      <c r="CU5" s="405"/>
      <c r="CV5" s="405"/>
      <c r="CW5" s="405"/>
      <c r="CX5" s="405"/>
      <c r="CY5" s="405"/>
      <c r="CZ5" s="405"/>
      <c r="DA5" s="406"/>
      <c r="DB5" s="404">
        <v>86.9</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373229</v>
      </c>
      <c r="BO6" s="439"/>
      <c r="BP6" s="439"/>
      <c r="BQ6" s="439"/>
      <c r="BR6" s="439"/>
      <c r="BS6" s="439"/>
      <c r="BT6" s="439"/>
      <c r="BU6" s="440"/>
      <c r="BV6" s="438">
        <v>514779</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85.9</v>
      </c>
      <c r="CU6" s="445"/>
      <c r="CV6" s="445"/>
      <c r="CW6" s="445"/>
      <c r="CX6" s="445"/>
      <c r="CY6" s="445"/>
      <c r="CZ6" s="445"/>
      <c r="DA6" s="446"/>
      <c r="DB6" s="444">
        <v>89.1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10</v>
      </c>
      <c r="BO7" s="439"/>
      <c r="BP7" s="439"/>
      <c r="BQ7" s="439"/>
      <c r="BR7" s="439"/>
      <c r="BS7" s="439"/>
      <c r="BT7" s="439"/>
      <c r="BU7" s="440"/>
      <c r="BV7" s="438">
        <v>4342</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4261657</v>
      </c>
      <c r="CU7" s="439"/>
      <c r="CV7" s="439"/>
      <c r="CW7" s="439"/>
      <c r="CX7" s="439"/>
      <c r="CY7" s="439"/>
      <c r="CZ7" s="439"/>
      <c r="DA7" s="440"/>
      <c r="DB7" s="438">
        <v>4296876</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112</v>
      </c>
      <c r="AV8" s="434"/>
      <c r="AW8" s="434"/>
      <c r="AX8" s="434"/>
      <c r="AY8" s="435" t="s">
        <v>113</v>
      </c>
      <c r="AZ8" s="436"/>
      <c r="BA8" s="436"/>
      <c r="BB8" s="436"/>
      <c r="BC8" s="436"/>
      <c r="BD8" s="436"/>
      <c r="BE8" s="436"/>
      <c r="BF8" s="436"/>
      <c r="BG8" s="436"/>
      <c r="BH8" s="436"/>
      <c r="BI8" s="436"/>
      <c r="BJ8" s="436"/>
      <c r="BK8" s="436"/>
      <c r="BL8" s="436"/>
      <c r="BM8" s="437"/>
      <c r="BN8" s="438">
        <v>373219</v>
      </c>
      <c r="BO8" s="439"/>
      <c r="BP8" s="439"/>
      <c r="BQ8" s="439"/>
      <c r="BR8" s="439"/>
      <c r="BS8" s="439"/>
      <c r="BT8" s="439"/>
      <c r="BU8" s="440"/>
      <c r="BV8" s="438">
        <v>510437</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0.24</v>
      </c>
      <c r="CU8" s="448"/>
      <c r="CV8" s="448"/>
      <c r="CW8" s="448"/>
      <c r="CX8" s="448"/>
      <c r="CY8" s="448"/>
      <c r="CZ8" s="448"/>
      <c r="DA8" s="449"/>
      <c r="DB8" s="447">
        <v>0.24</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4778</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104</v>
      </c>
      <c r="AV9" s="434"/>
      <c r="AW9" s="434"/>
      <c r="AX9" s="434"/>
      <c r="AY9" s="435" t="s">
        <v>119</v>
      </c>
      <c r="AZ9" s="436"/>
      <c r="BA9" s="436"/>
      <c r="BB9" s="436"/>
      <c r="BC9" s="436"/>
      <c r="BD9" s="436"/>
      <c r="BE9" s="436"/>
      <c r="BF9" s="436"/>
      <c r="BG9" s="436"/>
      <c r="BH9" s="436"/>
      <c r="BI9" s="436"/>
      <c r="BJ9" s="436"/>
      <c r="BK9" s="436"/>
      <c r="BL9" s="436"/>
      <c r="BM9" s="437"/>
      <c r="BN9" s="438">
        <v>-137218</v>
      </c>
      <c r="BO9" s="439"/>
      <c r="BP9" s="439"/>
      <c r="BQ9" s="439"/>
      <c r="BR9" s="439"/>
      <c r="BS9" s="439"/>
      <c r="BT9" s="439"/>
      <c r="BU9" s="440"/>
      <c r="BV9" s="438">
        <v>3801</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15.5</v>
      </c>
      <c r="CU9" s="405"/>
      <c r="CV9" s="405"/>
      <c r="CW9" s="405"/>
      <c r="CX9" s="405"/>
      <c r="CY9" s="405"/>
      <c r="CZ9" s="405"/>
      <c r="DA9" s="406"/>
      <c r="DB9" s="404">
        <v>14.9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4765</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100441</v>
      </c>
      <c r="BO10" s="439"/>
      <c r="BP10" s="439"/>
      <c r="BQ10" s="439"/>
      <c r="BR10" s="439"/>
      <c r="BS10" s="439"/>
      <c r="BT10" s="439"/>
      <c r="BU10" s="440"/>
      <c r="BV10" s="438">
        <v>188378</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123</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4890</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104</v>
      </c>
      <c r="AV12" s="434"/>
      <c r="AW12" s="434"/>
      <c r="AX12" s="434"/>
      <c r="AY12" s="435" t="s">
        <v>138</v>
      </c>
      <c r="AZ12" s="436"/>
      <c r="BA12" s="436"/>
      <c r="BB12" s="436"/>
      <c r="BC12" s="436"/>
      <c r="BD12" s="436"/>
      <c r="BE12" s="436"/>
      <c r="BF12" s="436"/>
      <c r="BG12" s="436"/>
      <c r="BH12" s="436"/>
      <c r="BI12" s="436"/>
      <c r="BJ12" s="436"/>
      <c r="BK12" s="436"/>
      <c r="BL12" s="436"/>
      <c r="BM12" s="437"/>
      <c r="BN12" s="438">
        <v>143286</v>
      </c>
      <c r="BO12" s="439"/>
      <c r="BP12" s="439"/>
      <c r="BQ12" s="439"/>
      <c r="BR12" s="439"/>
      <c r="BS12" s="439"/>
      <c r="BT12" s="439"/>
      <c r="BU12" s="440"/>
      <c r="BV12" s="438">
        <v>209933</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4717</v>
      </c>
      <c r="S13" s="492"/>
      <c r="T13" s="492"/>
      <c r="U13" s="492"/>
      <c r="V13" s="493"/>
      <c r="W13" s="417" t="s">
        <v>141</v>
      </c>
      <c r="X13" s="418"/>
      <c r="Y13" s="418"/>
      <c r="Z13" s="418"/>
      <c r="AA13" s="418"/>
      <c r="AB13" s="408"/>
      <c r="AC13" s="458">
        <v>858</v>
      </c>
      <c r="AD13" s="459"/>
      <c r="AE13" s="459"/>
      <c r="AF13" s="459"/>
      <c r="AG13" s="501"/>
      <c r="AH13" s="458">
        <v>827</v>
      </c>
      <c r="AI13" s="459"/>
      <c r="AJ13" s="459"/>
      <c r="AK13" s="459"/>
      <c r="AL13" s="460"/>
      <c r="AM13" s="430" t="s">
        <v>142</v>
      </c>
      <c r="AN13" s="431"/>
      <c r="AO13" s="431"/>
      <c r="AP13" s="431"/>
      <c r="AQ13" s="431"/>
      <c r="AR13" s="431"/>
      <c r="AS13" s="431"/>
      <c r="AT13" s="432"/>
      <c r="AU13" s="433" t="s">
        <v>123</v>
      </c>
      <c r="AV13" s="434"/>
      <c r="AW13" s="434"/>
      <c r="AX13" s="434"/>
      <c r="AY13" s="435" t="s">
        <v>143</v>
      </c>
      <c r="AZ13" s="436"/>
      <c r="BA13" s="436"/>
      <c r="BB13" s="436"/>
      <c r="BC13" s="436"/>
      <c r="BD13" s="436"/>
      <c r="BE13" s="436"/>
      <c r="BF13" s="436"/>
      <c r="BG13" s="436"/>
      <c r="BH13" s="436"/>
      <c r="BI13" s="436"/>
      <c r="BJ13" s="436"/>
      <c r="BK13" s="436"/>
      <c r="BL13" s="436"/>
      <c r="BM13" s="437"/>
      <c r="BN13" s="438">
        <v>-180063</v>
      </c>
      <c r="BO13" s="439"/>
      <c r="BP13" s="439"/>
      <c r="BQ13" s="439"/>
      <c r="BR13" s="439"/>
      <c r="BS13" s="439"/>
      <c r="BT13" s="439"/>
      <c r="BU13" s="440"/>
      <c r="BV13" s="438">
        <v>-17754</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8</v>
      </c>
      <c r="CU13" s="405"/>
      <c r="CV13" s="405"/>
      <c r="CW13" s="405"/>
      <c r="CX13" s="405"/>
      <c r="CY13" s="405"/>
      <c r="CZ13" s="405"/>
      <c r="DA13" s="406"/>
      <c r="DB13" s="404">
        <v>7.9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4935</v>
      </c>
      <c r="S14" s="492"/>
      <c r="T14" s="492"/>
      <c r="U14" s="492"/>
      <c r="V14" s="493"/>
      <c r="W14" s="397"/>
      <c r="X14" s="398"/>
      <c r="Y14" s="398"/>
      <c r="Z14" s="398"/>
      <c r="AA14" s="398"/>
      <c r="AB14" s="387"/>
      <c r="AC14" s="494">
        <v>34.700000000000003</v>
      </c>
      <c r="AD14" s="495"/>
      <c r="AE14" s="495"/>
      <c r="AF14" s="495"/>
      <c r="AG14" s="496"/>
      <c r="AH14" s="494">
        <v>33.700000000000003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147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4790</v>
      </c>
      <c r="S15" s="492"/>
      <c r="T15" s="492"/>
      <c r="U15" s="492"/>
      <c r="V15" s="493"/>
      <c r="W15" s="417" t="s">
        <v>149</v>
      </c>
      <c r="X15" s="418"/>
      <c r="Y15" s="418"/>
      <c r="Z15" s="418"/>
      <c r="AA15" s="418"/>
      <c r="AB15" s="408"/>
      <c r="AC15" s="458">
        <v>291</v>
      </c>
      <c r="AD15" s="459"/>
      <c r="AE15" s="459"/>
      <c r="AF15" s="459"/>
      <c r="AG15" s="501"/>
      <c r="AH15" s="458">
        <v>321</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970584</v>
      </c>
      <c r="BO15" s="371"/>
      <c r="BP15" s="371"/>
      <c r="BQ15" s="371"/>
      <c r="BR15" s="371"/>
      <c r="BS15" s="371"/>
      <c r="BT15" s="371"/>
      <c r="BU15" s="372"/>
      <c r="BV15" s="370">
        <v>917282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11.8</v>
      </c>
      <c r="AD16" s="495"/>
      <c r="AE16" s="495"/>
      <c r="AF16" s="495"/>
      <c r="AG16" s="496"/>
      <c r="AH16" s="494">
        <v>13.1</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3982217</v>
      </c>
      <c r="BO16" s="439"/>
      <c r="BP16" s="439"/>
      <c r="BQ16" s="439"/>
      <c r="BR16" s="439"/>
      <c r="BS16" s="439"/>
      <c r="BT16" s="439"/>
      <c r="BU16" s="440"/>
      <c r="BV16" s="438">
        <v>3920280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1327</v>
      </c>
      <c r="AD17" s="459"/>
      <c r="AE17" s="459"/>
      <c r="AF17" s="459"/>
      <c r="AG17" s="501"/>
      <c r="AH17" s="458">
        <v>1308</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1210326</v>
      </c>
      <c r="BO17" s="439"/>
      <c r="BP17" s="439"/>
      <c r="BQ17" s="439"/>
      <c r="BR17" s="439"/>
      <c r="BS17" s="439"/>
      <c r="BT17" s="439"/>
      <c r="BU17" s="440"/>
      <c r="BV17" s="438">
        <v>1145739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694.23</v>
      </c>
      <c r="M18" s="523"/>
      <c r="N18" s="523"/>
      <c r="O18" s="523"/>
      <c r="P18" s="523"/>
      <c r="Q18" s="523"/>
      <c r="R18" s="524"/>
      <c r="S18" s="524"/>
      <c r="T18" s="524"/>
      <c r="U18" s="524"/>
      <c r="V18" s="525"/>
      <c r="W18" s="419"/>
      <c r="X18" s="420"/>
      <c r="Y18" s="420"/>
      <c r="Z18" s="420"/>
      <c r="AA18" s="420"/>
      <c r="AB18" s="411"/>
      <c r="AC18" s="526">
        <v>53.6</v>
      </c>
      <c r="AD18" s="527"/>
      <c r="AE18" s="527"/>
      <c r="AF18" s="527"/>
      <c r="AG18" s="528"/>
      <c r="AH18" s="526">
        <v>53.3</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3667186</v>
      </c>
      <c r="BO18" s="439"/>
      <c r="BP18" s="439"/>
      <c r="BQ18" s="439"/>
      <c r="BR18" s="439"/>
      <c r="BS18" s="439"/>
      <c r="BT18" s="439"/>
      <c r="BU18" s="440"/>
      <c r="BV18" s="438">
        <v>3743290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6159017</v>
      </c>
      <c r="BO19" s="439"/>
      <c r="BP19" s="439"/>
      <c r="BQ19" s="439"/>
      <c r="BR19" s="439"/>
      <c r="BS19" s="439"/>
      <c r="BT19" s="439"/>
      <c r="BU19" s="440"/>
      <c r="BV19" s="438">
        <v>6199637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2350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9960409</v>
      </c>
      <c r="BO22" s="371"/>
      <c r="BP22" s="371"/>
      <c r="BQ22" s="371"/>
      <c r="BR22" s="371"/>
      <c r="BS22" s="371"/>
      <c r="BT22" s="371"/>
      <c r="BU22" s="372"/>
      <c r="BV22" s="370">
        <v>10242409</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9799621</v>
      </c>
      <c r="BO23" s="439"/>
      <c r="BP23" s="439"/>
      <c r="BQ23" s="439"/>
      <c r="BR23" s="439"/>
      <c r="BS23" s="439"/>
      <c r="BT23" s="439"/>
      <c r="BU23" s="440"/>
      <c r="BV23" s="438">
        <v>10073273</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7400</v>
      </c>
      <c r="R24" s="459"/>
      <c r="S24" s="459"/>
      <c r="T24" s="459"/>
      <c r="U24" s="459"/>
      <c r="V24" s="501"/>
      <c r="W24" s="566"/>
      <c r="X24" s="554"/>
      <c r="Y24" s="555"/>
      <c r="Z24" s="457" t="s">
        <v>174</v>
      </c>
      <c r="AA24" s="431"/>
      <c r="AB24" s="431"/>
      <c r="AC24" s="431"/>
      <c r="AD24" s="431"/>
      <c r="AE24" s="431"/>
      <c r="AF24" s="431"/>
      <c r="AG24" s="432"/>
      <c r="AH24" s="458">
        <v>89</v>
      </c>
      <c r="AI24" s="459"/>
      <c r="AJ24" s="459"/>
      <c r="AK24" s="459"/>
      <c r="AL24" s="501"/>
      <c r="AM24" s="458">
        <v>275633</v>
      </c>
      <c r="AN24" s="459"/>
      <c r="AO24" s="459"/>
      <c r="AP24" s="459"/>
      <c r="AQ24" s="459"/>
      <c r="AR24" s="501"/>
      <c r="AS24" s="458">
        <v>3097</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7986137</v>
      </c>
      <c r="BO24" s="439"/>
      <c r="BP24" s="439"/>
      <c r="BQ24" s="439"/>
      <c r="BR24" s="439"/>
      <c r="BS24" s="439"/>
      <c r="BT24" s="439"/>
      <c r="BU24" s="440"/>
      <c r="BV24" s="438">
        <v>8076616</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6100</v>
      </c>
      <c r="R25" s="459"/>
      <c r="S25" s="459"/>
      <c r="T25" s="459"/>
      <c r="U25" s="459"/>
      <c r="V25" s="501"/>
      <c r="W25" s="566"/>
      <c r="X25" s="554"/>
      <c r="Y25" s="555"/>
      <c r="Z25" s="457" t="s">
        <v>177</v>
      </c>
      <c r="AA25" s="431"/>
      <c r="AB25" s="431"/>
      <c r="AC25" s="431"/>
      <c r="AD25" s="431"/>
      <c r="AE25" s="431"/>
      <c r="AF25" s="431"/>
      <c r="AG25" s="432"/>
      <c r="AH25" s="458" t="s">
        <v>147</v>
      </c>
      <c r="AI25" s="459"/>
      <c r="AJ25" s="459"/>
      <c r="AK25" s="459"/>
      <c r="AL25" s="501"/>
      <c r="AM25" s="458" t="s">
        <v>147</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529016</v>
      </c>
      <c r="BO25" s="371"/>
      <c r="BP25" s="371"/>
      <c r="BQ25" s="371"/>
      <c r="BR25" s="371"/>
      <c r="BS25" s="371"/>
      <c r="BT25" s="371"/>
      <c r="BU25" s="372"/>
      <c r="BV25" s="370">
        <v>654731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5500</v>
      </c>
      <c r="R26" s="459"/>
      <c r="S26" s="459"/>
      <c r="T26" s="459"/>
      <c r="U26" s="459"/>
      <c r="V26" s="501"/>
      <c r="W26" s="566"/>
      <c r="X26" s="554"/>
      <c r="Y26" s="555"/>
      <c r="Z26" s="457" t="s">
        <v>180</v>
      </c>
      <c r="AA26" s="578"/>
      <c r="AB26" s="578"/>
      <c r="AC26" s="578"/>
      <c r="AD26" s="578"/>
      <c r="AE26" s="578"/>
      <c r="AF26" s="578"/>
      <c r="AG26" s="579"/>
      <c r="AH26" s="458" t="s">
        <v>147</v>
      </c>
      <c r="AI26" s="459"/>
      <c r="AJ26" s="459"/>
      <c r="AK26" s="459"/>
      <c r="AL26" s="501"/>
      <c r="AM26" s="458" t="s">
        <v>147</v>
      </c>
      <c r="AN26" s="459"/>
      <c r="AO26" s="459"/>
      <c r="AP26" s="459"/>
      <c r="AQ26" s="459"/>
      <c r="AR26" s="501"/>
      <c r="AS26" s="458" t="s">
        <v>147</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147</v>
      </c>
      <c r="BO26" s="439"/>
      <c r="BP26" s="439"/>
      <c r="BQ26" s="439"/>
      <c r="BR26" s="439"/>
      <c r="BS26" s="439"/>
      <c r="BT26" s="439"/>
      <c r="BU26" s="440"/>
      <c r="BV26" s="438" t="s">
        <v>131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2610</v>
      </c>
      <c r="R27" s="459"/>
      <c r="S27" s="459"/>
      <c r="T27" s="459"/>
      <c r="U27" s="459"/>
      <c r="V27" s="501"/>
      <c r="W27" s="566"/>
      <c r="X27" s="554"/>
      <c r="Y27" s="555"/>
      <c r="Z27" s="457" t="s">
        <v>183</v>
      </c>
      <c r="AA27" s="431"/>
      <c r="AB27" s="431"/>
      <c r="AC27" s="431"/>
      <c r="AD27" s="431"/>
      <c r="AE27" s="431"/>
      <c r="AF27" s="431"/>
      <c r="AG27" s="432"/>
      <c r="AH27" s="458">
        <v>26</v>
      </c>
      <c r="AI27" s="459"/>
      <c r="AJ27" s="459"/>
      <c r="AK27" s="459"/>
      <c r="AL27" s="501"/>
      <c r="AM27" s="458">
        <v>62904</v>
      </c>
      <c r="AN27" s="459"/>
      <c r="AO27" s="459"/>
      <c r="AP27" s="459"/>
      <c r="AQ27" s="459"/>
      <c r="AR27" s="501"/>
      <c r="AS27" s="458">
        <v>2419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107861</v>
      </c>
      <c r="BO27" s="548"/>
      <c r="BP27" s="548"/>
      <c r="BQ27" s="548"/>
      <c r="BR27" s="548"/>
      <c r="BS27" s="548"/>
      <c r="BT27" s="548"/>
      <c r="BU27" s="549"/>
      <c r="BV27" s="547">
        <v>107859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2100</v>
      </c>
      <c r="R28" s="459"/>
      <c r="S28" s="459"/>
      <c r="T28" s="459"/>
      <c r="U28" s="459"/>
      <c r="V28" s="501"/>
      <c r="W28" s="566"/>
      <c r="X28" s="554"/>
      <c r="Y28" s="555"/>
      <c r="Z28" s="457" t="s">
        <v>186</v>
      </c>
      <c r="AA28" s="431"/>
      <c r="AB28" s="431"/>
      <c r="AC28" s="431"/>
      <c r="AD28" s="431"/>
      <c r="AE28" s="431"/>
      <c r="AF28" s="431"/>
      <c r="AG28" s="432"/>
      <c r="AH28" s="458" t="s">
        <v>132</v>
      </c>
      <c r="AI28" s="459"/>
      <c r="AJ28" s="459"/>
      <c r="AK28" s="459"/>
      <c r="AL28" s="501"/>
      <c r="AM28" s="458" t="s">
        <v>132</v>
      </c>
      <c r="AN28" s="459"/>
      <c r="AO28" s="459"/>
      <c r="AP28" s="459"/>
      <c r="AQ28" s="459"/>
      <c r="AR28" s="501"/>
      <c r="AS28" s="458" t="s">
        <v>147</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2625436</v>
      </c>
      <c r="BO28" s="371"/>
      <c r="BP28" s="371"/>
      <c r="BQ28" s="371"/>
      <c r="BR28" s="371"/>
      <c r="BS28" s="371"/>
      <c r="BT28" s="371"/>
      <c r="BU28" s="372"/>
      <c r="BV28" s="370">
        <v>2410937</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9</v>
      </c>
      <c r="M29" s="459"/>
      <c r="N29" s="459"/>
      <c r="O29" s="459"/>
      <c r="P29" s="501"/>
      <c r="Q29" s="458">
        <v>1650</v>
      </c>
      <c r="R29" s="459"/>
      <c r="S29" s="459"/>
      <c r="T29" s="459"/>
      <c r="U29" s="459"/>
      <c r="V29" s="501"/>
      <c r="W29" s="567"/>
      <c r="X29" s="568"/>
      <c r="Y29" s="569"/>
      <c r="Z29" s="457" t="s">
        <v>189</v>
      </c>
      <c r="AA29" s="431"/>
      <c r="AB29" s="431"/>
      <c r="AC29" s="431"/>
      <c r="AD29" s="431"/>
      <c r="AE29" s="431"/>
      <c r="AF29" s="431"/>
      <c r="AG29" s="432"/>
      <c r="AH29" s="458">
        <v>115</v>
      </c>
      <c r="AI29" s="459"/>
      <c r="AJ29" s="459"/>
      <c r="AK29" s="459"/>
      <c r="AL29" s="501"/>
      <c r="AM29" s="458">
        <v>338537</v>
      </c>
      <c r="AN29" s="459"/>
      <c r="AO29" s="459"/>
      <c r="AP29" s="459"/>
      <c r="AQ29" s="459"/>
      <c r="AR29" s="501"/>
      <c r="AS29" s="458">
        <v>2944</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1091310</v>
      </c>
      <c r="BO29" s="439"/>
      <c r="BP29" s="439"/>
      <c r="BQ29" s="439"/>
      <c r="BR29" s="439"/>
      <c r="BS29" s="439"/>
      <c r="BT29" s="439"/>
      <c r="BU29" s="440"/>
      <c r="BV29" s="438">
        <v>1136626</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5372193</v>
      </c>
      <c r="BO30" s="548"/>
      <c r="BP30" s="548"/>
      <c r="BQ30" s="548"/>
      <c r="BR30" s="548"/>
      <c r="BS30" s="548"/>
      <c r="BT30" s="548"/>
      <c r="BU30" s="549"/>
      <c r="BV30" s="547">
        <v>4718828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198</v>
      </c>
      <c r="V33" s="425"/>
      <c r="W33" s="396" t="s">
        <v>200</v>
      </c>
      <c r="X33" s="396"/>
      <c r="Y33" s="396"/>
      <c r="Z33" s="396"/>
      <c r="AA33" s="396"/>
      <c r="AB33" s="396"/>
      <c r="AC33" s="396"/>
      <c r="AD33" s="396"/>
      <c r="AE33" s="396"/>
      <c r="AF33" s="396"/>
      <c r="AG33" s="396"/>
      <c r="AH33" s="396"/>
      <c r="AI33" s="396"/>
      <c r="AJ33" s="396"/>
      <c r="AK33" s="396"/>
      <c r="AL33" s="206"/>
      <c r="AM33" s="425" t="s">
        <v>201</v>
      </c>
      <c r="AN33" s="425"/>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205</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とかち広域消防事務組合</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㈱生涯活躍のまちかみしほろ</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十勝圏複合事務組合</v>
      </c>
      <c r="BZ35" s="598"/>
      <c r="CA35" s="598"/>
      <c r="CB35" s="598"/>
      <c r="CC35" s="598"/>
      <c r="CD35" s="598"/>
      <c r="CE35" s="598"/>
      <c r="CF35" s="598"/>
      <c r="CG35" s="598"/>
      <c r="CH35" s="598"/>
      <c r="CI35" s="598"/>
      <c r="CJ35" s="598"/>
      <c r="CK35" s="598"/>
      <c r="CL35" s="598"/>
      <c r="CM35" s="598"/>
      <c r="CN35" s="181"/>
      <c r="CO35" s="597">
        <f t="shared" ref="CO35:CO43" si="3">IF(CQ35="","",CO34+1)</f>
        <v>11</v>
      </c>
      <c r="CP35" s="597"/>
      <c r="CQ35" s="598" t="str">
        <f>IF('各会計、関係団体の財政状況及び健全化判断比率'!BS8="","",'各会計、関係団体の財政状況及び健全化判断比率'!BS8)</f>
        <v>㈱karch</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北十勝２町環境衛生処理組合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YwcCh2h8OWgqfPky5mWLoLP1pSCdpmx+9l0KGs2FpFh9QMQfIQZkQJ1bSShmmFhB6nAWRHkYtt3wh0/WwLA2RA==" saltValue="93/RL0kDPQBlNpAD3HIdh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56" t="s">
        <v>557</v>
      </c>
      <c r="D34" s="1156"/>
      <c r="E34" s="1157"/>
      <c r="F34" s="32">
        <v>9.67</v>
      </c>
      <c r="G34" s="33">
        <v>10.43</v>
      </c>
      <c r="H34" s="33">
        <v>12.54</v>
      </c>
      <c r="I34" s="33">
        <v>11.87</v>
      </c>
      <c r="J34" s="34">
        <v>8.75</v>
      </c>
      <c r="K34" s="22"/>
      <c r="L34" s="22"/>
      <c r="M34" s="22"/>
      <c r="N34" s="22"/>
      <c r="O34" s="22"/>
      <c r="P34" s="22"/>
    </row>
    <row r="35" spans="1:16" ht="39" customHeight="1" x14ac:dyDescent="0.15">
      <c r="A35" s="22"/>
      <c r="B35" s="35"/>
      <c r="C35" s="1150" t="s">
        <v>558</v>
      </c>
      <c r="D35" s="1151"/>
      <c r="E35" s="1152"/>
      <c r="F35" s="36">
        <v>0.01</v>
      </c>
      <c r="G35" s="37">
        <v>0</v>
      </c>
      <c r="H35" s="37">
        <v>0.01</v>
      </c>
      <c r="I35" s="37">
        <v>0</v>
      </c>
      <c r="J35" s="38">
        <v>0.57999999999999996</v>
      </c>
      <c r="K35" s="22"/>
      <c r="L35" s="22"/>
      <c r="M35" s="22"/>
      <c r="N35" s="22"/>
      <c r="O35" s="22"/>
      <c r="P35" s="22"/>
    </row>
    <row r="36" spans="1:16" ht="39" customHeight="1" x14ac:dyDescent="0.15">
      <c r="A36" s="22"/>
      <c r="B36" s="35"/>
      <c r="C36" s="1150" t="s">
        <v>559</v>
      </c>
      <c r="D36" s="1151"/>
      <c r="E36" s="1152"/>
      <c r="F36" s="36">
        <v>0.35</v>
      </c>
      <c r="G36" s="37">
        <v>0</v>
      </c>
      <c r="H36" s="37">
        <v>0.19</v>
      </c>
      <c r="I36" s="37">
        <v>0.57999999999999996</v>
      </c>
      <c r="J36" s="38">
        <v>0.34</v>
      </c>
      <c r="K36" s="22"/>
      <c r="L36" s="22"/>
      <c r="M36" s="22"/>
      <c r="N36" s="22"/>
      <c r="O36" s="22"/>
      <c r="P36" s="22"/>
    </row>
    <row r="37" spans="1:16" ht="39" customHeight="1" x14ac:dyDescent="0.15">
      <c r="A37" s="22"/>
      <c r="B37" s="35"/>
      <c r="C37" s="1150" t="s">
        <v>560</v>
      </c>
      <c r="D37" s="1151"/>
      <c r="E37" s="1152"/>
      <c r="F37" s="36">
        <v>0.06</v>
      </c>
      <c r="G37" s="37">
        <v>0.06</v>
      </c>
      <c r="H37" s="37">
        <v>0.04</v>
      </c>
      <c r="I37" s="37">
        <v>0.04</v>
      </c>
      <c r="J37" s="38">
        <v>0.03</v>
      </c>
      <c r="K37" s="22"/>
      <c r="L37" s="22"/>
      <c r="M37" s="22"/>
      <c r="N37" s="22"/>
      <c r="O37" s="22"/>
      <c r="P37" s="22"/>
    </row>
    <row r="38" spans="1:16" ht="39" customHeight="1" x14ac:dyDescent="0.15">
      <c r="A38" s="22"/>
      <c r="B38" s="35"/>
      <c r="C38" s="1150" t="s">
        <v>561</v>
      </c>
      <c r="D38" s="1151"/>
      <c r="E38" s="1152"/>
      <c r="F38" s="36">
        <v>0.31</v>
      </c>
      <c r="G38" s="37">
        <v>0.23</v>
      </c>
      <c r="H38" s="37">
        <v>0.36</v>
      </c>
      <c r="I38" s="37">
        <v>0.28000000000000003</v>
      </c>
      <c r="J38" s="38">
        <v>0.01</v>
      </c>
      <c r="K38" s="22"/>
      <c r="L38" s="22"/>
      <c r="M38" s="22"/>
      <c r="N38" s="22"/>
      <c r="O38" s="22"/>
      <c r="P38" s="22"/>
    </row>
    <row r="39" spans="1:16" ht="39" customHeight="1" x14ac:dyDescent="0.15">
      <c r="A39" s="22"/>
      <c r="B39" s="35"/>
      <c r="C39" s="1150" t="s">
        <v>562</v>
      </c>
      <c r="D39" s="1151"/>
      <c r="E39" s="1152"/>
      <c r="F39" s="36">
        <v>0.01</v>
      </c>
      <c r="G39" s="37">
        <v>0.01</v>
      </c>
      <c r="H39" s="37">
        <v>0.01</v>
      </c>
      <c r="I39" s="37">
        <v>0.01</v>
      </c>
      <c r="J39" s="38">
        <v>0</v>
      </c>
      <c r="K39" s="22"/>
      <c r="L39" s="22"/>
      <c r="M39" s="22"/>
      <c r="N39" s="22"/>
      <c r="O39" s="22"/>
      <c r="P39" s="22"/>
    </row>
    <row r="40" spans="1:16" ht="39" customHeight="1" x14ac:dyDescent="0.15">
      <c r="A40" s="22"/>
      <c r="B40" s="35"/>
      <c r="C40" s="1150"/>
      <c r="D40" s="1151"/>
      <c r="E40" s="1152"/>
      <c r="F40" s="36"/>
      <c r="G40" s="37"/>
      <c r="H40" s="37"/>
      <c r="I40" s="37"/>
      <c r="J40" s="38"/>
      <c r="K40" s="22"/>
      <c r="L40" s="22"/>
      <c r="M40" s="22"/>
      <c r="N40" s="22"/>
      <c r="O40" s="22"/>
      <c r="P40" s="22"/>
    </row>
    <row r="41" spans="1:16" ht="39" customHeight="1" x14ac:dyDescent="0.15">
      <c r="A41" s="22"/>
      <c r="B41" s="35"/>
      <c r="C41" s="1150"/>
      <c r="D41" s="1151"/>
      <c r="E41" s="1152"/>
      <c r="F41" s="36"/>
      <c r="G41" s="37"/>
      <c r="H41" s="37"/>
      <c r="I41" s="37"/>
      <c r="J41" s="38"/>
      <c r="K41" s="22"/>
      <c r="L41" s="22"/>
      <c r="M41" s="22"/>
      <c r="N41" s="22"/>
      <c r="O41" s="22"/>
      <c r="P41" s="22"/>
    </row>
    <row r="42" spans="1:16" ht="39" customHeight="1" x14ac:dyDescent="0.15">
      <c r="A42" s="22"/>
      <c r="B42" s="39"/>
      <c r="C42" s="1150" t="s">
        <v>563</v>
      </c>
      <c r="D42" s="1151"/>
      <c r="E42" s="1152"/>
      <c r="F42" s="36" t="s">
        <v>506</v>
      </c>
      <c r="G42" s="37" t="s">
        <v>506</v>
      </c>
      <c r="H42" s="37" t="s">
        <v>506</v>
      </c>
      <c r="I42" s="37" t="s">
        <v>506</v>
      </c>
      <c r="J42" s="38" t="s">
        <v>506</v>
      </c>
      <c r="K42" s="22"/>
      <c r="L42" s="22"/>
      <c r="M42" s="22"/>
      <c r="N42" s="22"/>
      <c r="O42" s="22"/>
      <c r="P42" s="22"/>
    </row>
    <row r="43" spans="1:16" ht="39" customHeight="1" thickBot="1" x14ac:dyDescent="0.2">
      <c r="A43" s="22"/>
      <c r="B43" s="40"/>
      <c r="C43" s="1153" t="s">
        <v>564</v>
      </c>
      <c r="D43" s="1154"/>
      <c r="E43" s="1155"/>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2l/Tsf2p+SbulB+jBAGv2R6yyoWgE011hNjfTgFKGb/U3dfRGc4QZPfKQ2XoCiGsrVmBJfHE/Innn09ueRKhw==" saltValue="Uoxz28Qx/AWT49j3bDL1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4"/>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748</v>
      </c>
      <c r="L45" s="60">
        <v>765</v>
      </c>
      <c r="M45" s="60">
        <v>891</v>
      </c>
      <c r="N45" s="60">
        <v>954</v>
      </c>
      <c r="O45" s="61">
        <v>982</v>
      </c>
      <c r="P45" s="48"/>
      <c r="Q45" s="48"/>
      <c r="R45" s="48"/>
      <c r="S45" s="48"/>
      <c r="T45" s="48"/>
      <c r="U45" s="48"/>
    </row>
    <row r="46" spans="1:21" ht="30.75" customHeight="1" x14ac:dyDescent="0.15">
      <c r="A46" s="48"/>
      <c r="B46" s="1160"/>
      <c r="C46" s="1161"/>
      <c r="D46" s="62"/>
      <c r="E46" s="1166" t="s">
        <v>13</v>
      </c>
      <c r="F46" s="1166"/>
      <c r="G46" s="1166"/>
      <c r="H46" s="1166"/>
      <c r="I46" s="1166"/>
      <c r="J46" s="1167"/>
      <c r="K46" s="63" t="s">
        <v>506</v>
      </c>
      <c r="L46" s="64" t="s">
        <v>506</v>
      </c>
      <c r="M46" s="64" t="s">
        <v>506</v>
      </c>
      <c r="N46" s="64" t="s">
        <v>506</v>
      </c>
      <c r="O46" s="65" t="s">
        <v>506</v>
      </c>
      <c r="P46" s="48"/>
      <c r="Q46" s="48"/>
      <c r="R46" s="48"/>
      <c r="S46" s="48"/>
      <c r="T46" s="48"/>
      <c r="U46" s="48"/>
    </row>
    <row r="47" spans="1:21" ht="30.75" customHeight="1" x14ac:dyDescent="0.15">
      <c r="A47" s="48"/>
      <c r="B47" s="1160"/>
      <c r="C47" s="1161"/>
      <c r="D47" s="62"/>
      <c r="E47" s="1166" t="s">
        <v>14</v>
      </c>
      <c r="F47" s="1166"/>
      <c r="G47" s="1166"/>
      <c r="H47" s="1166"/>
      <c r="I47" s="1166"/>
      <c r="J47" s="1167"/>
      <c r="K47" s="63" t="s">
        <v>506</v>
      </c>
      <c r="L47" s="64" t="s">
        <v>506</v>
      </c>
      <c r="M47" s="64" t="s">
        <v>506</v>
      </c>
      <c r="N47" s="64" t="s">
        <v>506</v>
      </c>
      <c r="O47" s="65" t="s">
        <v>506</v>
      </c>
      <c r="P47" s="48"/>
      <c r="Q47" s="48"/>
      <c r="R47" s="48"/>
      <c r="S47" s="48"/>
      <c r="T47" s="48"/>
      <c r="U47" s="48"/>
    </row>
    <row r="48" spans="1:21" ht="30.75" customHeight="1" x14ac:dyDescent="0.15">
      <c r="A48" s="48"/>
      <c r="B48" s="1160"/>
      <c r="C48" s="1161"/>
      <c r="D48" s="62"/>
      <c r="E48" s="1166" t="s">
        <v>15</v>
      </c>
      <c r="F48" s="1166"/>
      <c r="G48" s="1166"/>
      <c r="H48" s="1166"/>
      <c r="I48" s="1166"/>
      <c r="J48" s="1167"/>
      <c r="K48" s="63">
        <v>104</v>
      </c>
      <c r="L48" s="64">
        <v>102</v>
      </c>
      <c r="M48" s="64">
        <v>100</v>
      </c>
      <c r="N48" s="64">
        <v>106</v>
      </c>
      <c r="O48" s="65">
        <v>108</v>
      </c>
      <c r="P48" s="48"/>
      <c r="Q48" s="48"/>
      <c r="R48" s="48"/>
      <c r="S48" s="48"/>
      <c r="T48" s="48"/>
      <c r="U48" s="48"/>
    </row>
    <row r="49" spans="1:21" ht="30.75" customHeight="1" x14ac:dyDescent="0.15">
      <c r="A49" s="48"/>
      <c r="B49" s="1160"/>
      <c r="C49" s="1161"/>
      <c r="D49" s="62"/>
      <c r="E49" s="1166" t="s">
        <v>16</v>
      </c>
      <c r="F49" s="1166"/>
      <c r="G49" s="1166"/>
      <c r="H49" s="1166"/>
      <c r="I49" s="1166"/>
      <c r="J49" s="1167"/>
      <c r="K49" s="63" t="s">
        <v>506</v>
      </c>
      <c r="L49" s="64">
        <v>0</v>
      </c>
      <c r="M49" s="64">
        <v>3</v>
      </c>
      <c r="N49" s="64">
        <v>3</v>
      </c>
      <c r="O49" s="65">
        <v>3</v>
      </c>
      <c r="P49" s="48"/>
      <c r="Q49" s="48"/>
      <c r="R49" s="48"/>
      <c r="S49" s="48"/>
      <c r="T49" s="48"/>
      <c r="U49" s="48"/>
    </row>
    <row r="50" spans="1:21" ht="30.75" customHeight="1" x14ac:dyDescent="0.15">
      <c r="A50" s="48"/>
      <c r="B50" s="1160"/>
      <c r="C50" s="1161"/>
      <c r="D50" s="62"/>
      <c r="E50" s="1166" t="s">
        <v>17</v>
      </c>
      <c r="F50" s="1166"/>
      <c r="G50" s="1166"/>
      <c r="H50" s="1166"/>
      <c r="I50" s="1166"/>
      <c r="J50" s="1167"/>
      <c r="K50" s="63">
        <v>4</v>
      </c>
      <c r="L50" s="64">
        <v>4</v>
      </c>
      <c r="M50" s="64">
        <v>3</v>
      </c>
      <c r="N50" s="64">
        <v>3</v>
      </c>
      <c r="O50" s="65">
        <v>4</v>
      </c>
      <c r="P50" s="48"/>
      <c r="Q50" s="48"/>
      <c r="R50" s="48"/>
      <c r="S50" s="48"/>
      <c r="T50" s="48"/>
      <c r="U50" s="48"/>
    </row>
    <row r="51" spans="1:21" ht="30.75" customHeight="1" x14ac:dyDescent="0.15">
      <c r="A51" s="48"/>
      <c r="B51" s="1162"/>
      <c r="C51" s="1163"/>
      <c r="D51" s="66"/>
      <c r="E51" s="1166" t="s">
        <v>18</v>
      </c>
      <c r="F51" s="1166"/>
      <c r="G51" s="1166"/>
      <c r="H51" s="1166"/>
      <c r="I51" s="1166"/>
      <c r="J51" s="1167"/>
      <c r="K51" s="63" t="s">
        <v>506</v>
      </c>
      <c r="L51" s="64" t="s">
        <v>506</v>
      </c>
      <c r="M51" s="64" t="s">
        <v>506</v>
      </c>
      <c r="N51" s="64" t="s">
        <v>506</v>
      </c>
      <c r="O51" s="65" t="s">
        <v>506</v>
      </c>
      <c r="P51" s="48"/>
      <c r="Q51" s="48"/>
      <c r="R51" s="48"/>
      <c r="S51" s="48"/>
      <c r="T51" s="48"/>
      <c r="U51" s="48"/>
    </row>
    <row r="52" spans="1:21" ht="30.75" customHeight="1" x14ac:dyDescent="0.15">
      <c r="A52" s="48"/>
      <c r="B52" s="1168" t="s">
        <v>19</v>
      </c>
      <c r="C52" s="1169"/>
      <c r="D52" s="66"/>
      <c r="E52" s="1166" t="s">
        <v>20</v>
      </c>
      <c r="F52" s="1166"/>
      <c r="G52" s="1166"/>
      <c r="H52" s="1166"/>
      <c r="I52" s="1166"/>
      <c r="J52" s="1167"/>
      <c r="K52" s="63">
        <v>627</v>
      </c>
      <c r="L52" s="64">
        <v>617</v>
      </c>
      <c r="M52" s="64">
        <v>740</v>
      </c>
      <c r="N52" s="64">
        <v>774</v>
      </c>
      <c r="O52" s="65">
        <v>809</v>
      </c>
      <c r="P52" s="48"/>
      <c r="Q52" s="48"/>
      <c r="R52" s="48"/>
      <c r="S52" s="48"/>
      <c r="T52" s="48"/>
      <c r="U52" s="48"/>
    </row>
    <row r="53" spans="1:21" ht="30.75" customHeight="1" thickBot="1" x14ac:dyDescent="0.2">
      <c r="A53" s="48"/>
      <c r="B53" s="1170" t="s">
        <v>21</v>
      </c>
      <c r="C53" s="1171"/>
      <c r="D53" s="67"/>
      <c r="E53" s="1172" t="s">
        <v>22</v>
      </c>
      <c r="F53" s="1172"/>
      <c r="G53" s="1172"/>
      <c r="H53" s="1172"/>
      <c r="I53" s="1172"/>
      <c r="J53" s="1173"/>
      <c r="K53" s="68">
        <v>229</v>
      </c>
      <c r="L53" s="69">
        <v>254</v>
      </c>
      <c r="M53" s="69">
        <v>257</v>
      </c>
      <c r="N53" s="69">
        <v>292</v>
      </c>
      <c r="O53" s="70">
        <v>288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74" t="s">
        <v>26</v>
      </c>
      <c r="C58" s="1175"/>
      <c r="D58" s="1180" t="s">
        <v>27</v>
      </c>
      <c r="E58" s="1181"/>
      <c r="F58" s="1181"/>
      <c r="G58" s="1181"/>
      <c r="H58" s="1181"/>
      <c r="I58" s="1181"/>
      <c r="J58" s="1182"/>
      <c r="K58" s="83"/>
      <c r="L58" s="84"/>
      <c r="M58" s="84"/>
      <c r="N58" s="84"/>
      <c r="O58" s="85"/>
    </row>
    <row r="59" spans="1:21" ht="31.5" customHeight="1" x14ac:dyDescent="0.15">
      <c r="B59" s="1176"/>
      <c r="C59" s="1177"/>
      <c r="D59" s="1183" t="s">
        <v>28</v>
      </c>
      <c r="E59" s="1184"/>
      <c r="F59" s="1184"/>
      <c r="G59" s="1184"/>
      <c r="H59" s="1184"/>
      <c r="I59" s="1184"/>
      <c r="J59" s="1185"/>
      <c r="K59" s="86"/>
      <c r="L59" s="87"/>
      <c r="M59" s="87"/>
      <c r="N59" s="87"/>
      <c r="O59" s="88"/>
    </row>
    <row r="60" spans="1:21" ht="31.5" customHeight="1" thickBot="1" x14ac:dyDescent="0.2">
      <c r="B60" s="1178"/>
      <c r="C60" s="1179"/>
      <c r="D60" s="1186" t="s">
        <v>29</v>
      </c>
      <c r="E60" s="1187"/>
      <c r="F60" s="1187"/>
      <c r="G60" s="1187"/>
      <c r="H60" s="1187"/>
      <c r="I60" s="1187"/>
      <c r="J60" s="1188"/>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apAfFA4Zx6q6wlpft14MomC5yY2xDwzUNMUdKCV1HpW3K2im43x+YdCMq2AOYQtYW9ig67puDXHHO+cb13cJA==" saltValue="ZVJp2vpcgje3SbH5kBY1J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548</v>
      </c>
      <c r="J40" s="103" t="s">
        <v>549</v>
      </c>
      <c r="K40" s="103" t="s">
        <v>550</v>
      </c>
      <c r="L40" s="103" t="s">
        <v>551</v>
      </c>
      <c r="M40" s="104" t="s">
        <v>552</v>
      </c>
    </row>
    <row r="41" spans="2:13" ht="27.75" customHeight="1" x14ac:dyDescent="0.15">
      <c r="B41" s="1189" t="s">
        <v>32</v>
      </c>
      <c r="C41" s="1190"/>
      <c r="D41" s="105"/>
      <c r="E41" s="1195" t="s">
        <v>33</v>
      </c>
      <c r="F41" s="1195"/>
      <c r="G41" s="1195"/>
      <c r="H41" s="1196"/>
      <c r="I41" s="355">
        <v>8318</v>
      </c>
      <c r="J41" s="356">
        <v>9634</v>
      </c>
      <c r="K41" s="356">
        <v>10581</v>
      </c>
      <c r="L41" s="356">
        <v>10242</v>
      </c>
      <c r="M41" s="357">
        <v>9960</v>
      </c>
    </row>
    <row r="42" spans="2:13" ht="27.75" customHeight="1" x14ac:dyDescent="0.15">
      <c r="B42" s="1191"/>
      <c r="C42" s="1192"/>
      <c r="D42" s="106"/>
      <c r="E42" s="1197" t="s">
        <v>34</v>
      </c>
      <c r="F42" s="1197"/>
      <c r="G42" s="1197"/>
      <c r="H42" s="1198"/>
      <c r="I42" s="358" t="s">
        <v>506</v>
      </c>
      <c r="J42" s="359" t="s">
        <v>506</v>
      </c>
      <c r="K42" s="359" t="s">
        <v>506</v>
      </c>
      <c r="L42" s="359" t="s">
        <v>506</v>
      </c>
      <c r="M42" s="360">
        <v>136</v>
      </c>
    </row>
    <row r="43" spans="2:13" ht="27.75" customHeight="1" x14ac:dyDescent="0.15">
      <c r="B43" s="1191"/>
      <c r="C43" s="1192"/>
      <c r="D43" s="106"/>
      <c r="E43" s="1197" t="s">
        <v>35</v>
      </c>
      <c r="F43" s="1197"/>
      <c r="G43" s="1197"/>
      <c r="H43" s="1198"/>
      <c r="I43" s="358">
        <v>902</v>
      </c>
      <c r="J43" s="359">
        <v>837</v>
      </c>
      <c r="K43" s="359">
        <v>754</v>
      </c>
      <c r="L43" s="359">
        <v>681</v>
      </c>
      <c r="M43" s="360">
        <v>582</v>
      </c>
    </row>
    <row r="44" spans="2:13" ht="27.75" customHeight="1" x14ac:dyDescent="0.15">
      <c r="B44" s="1191"/>
      <c r="C44" s="1192"/>
      <c r="D44" s="106"/>
      <c r="E44" s="1197" t="s">
        <v>36</v>
      </c>
      <c r="F44" s="1197"/>
      <c r="G44" s="1197"/>
      <c r="H44" s="1198"/>
      <c r="I44" s="358">
        <v>2</v>
      </c>
      <c r="J44" s="359">
        <v>29</v>
      </c>
      <c r="K44" s="359">
        <v>25</v>
      </c>
      <c r="L44" s="359">
        <v>22</v>
      </c>
      <c r="M44" s="360">
        <v>19</v>
      </c>
    </row>
    <row r="45" spans="2:13" ht="27.75" customHeight="1" x14ac:dyDescent="0.15">
      <c r="B45" s="1191"/>
      <c r="C45" s="1192"/>
      <c r="D45" s="106"/>
      <c r="E45" s="1197" t="s">
        <v>37</v>
      </c>
      <c r="F45" s="1197"/>
      <c r="G45" s="1197"/>
      <c r="H45" s="1198"/>
      <c r="I45" s="358">
        <v>696</v>
      </c>
      <c r="J45" s="359">
        <v>774</v>
      </c>
      <c r="K45" s="359">
        <v>801</v>
      </c>
      <c r="L45" s="359">
        <v>726</v>
      </c>
      <c r="M45" s="360">
        <v>714</v>
      </c>
    </row>
    <row r="46" spans="2:13" ht="27.75" customHeight="1" x14ac:dyDescent="0.15">
      <c r="B46" s="1191"/>
      <c r="C46" s="1192"/>
      <c r="D46" s="107"/>
      <c r="E46" s="1197" t="s">
        <v>38</v>
      </c>
      <c r="F46" s="1197"/>
      <c r="G46" s="1197"/>
      <c r="H46" s="1198"/>
      <c r="I46" s="358" t="s">
        <v>506</v>
      </c>
      <c r="J46" s="359" t="s">
        <v>506</v>
      </c>
      <c r="K46" s="359" t="s">
        <v>506</v>
      </c>
      <c r="L46" s="359" t="s">
        <v>506</v>
      </c>
      <c r="M46" s="360" t="s">
        <v>506</v>
      </c>
    </row>
    <row r="47" spans="2:13" ht="27.75" customHeight="1" x14ac:dyDescent="0.15">
      <c r="B47" s="1191"/>
      <c r="C47" s="1192"/>
      <c r="D47" s="108"/>
      <c r="E47" s="1199" t="s">
        <v>39</v>
      </c>
      <c r="F47" s="1200"/>
      <c r="G47" s="1200"/>
      <c r="H47" s="1201"/>
      <c r="I47" s="358" t="s">
        <v>506</v>
      </c>
      <c r="J47" s="359" t="s">
        <v>506</v>
      </c>
      <c r="K47" s="359" t="s">
        <v>506</v>
      </c>
      <c r="L47" s="359" t="s">
        <v>506</v>
      </c>
      <c r="M47" s="360" t="s">
        <v>506</v>
      </c>
    </row>
    <row r="48" spans="2:13" ht="27.75" customHeight="1" x14ac:dyDescent="0.15">
      <c r="B48" s="1191"/>
      <c r="C48" s="1192"/>
      <c r="D48" s="106"/>
      <c r="E48" s="1197" t="s">
        <v>40</v>
      </c>
      <c r="F48" s="1197"/>
      <c r="G48" s="1197"/>
      <c r="H48" s="1198"/>
      <c r="I48" s="358" t="s">
        <v>506</v>
      </c>
      <c r="J48" s="359" t="s">
        <v>506</v>
      </c>
      <c r="K48" s="359" t="s">
        <v>506</v>
      </c>
      <c r="L48" s="359" t="s">
        <v>506</v>
      </c>
      <c r="M48" s="360" t="s">
        <v>506</v>
      </c>
    </row>
    <row r="49" spans="2:13" ht="27.75" customHeight="1" x14ac:dyDescent="0.15">
      <c r="B49" s="1193"/>
      <c r="C49" s="1194"/>
      <c r="D49" s="106"/>
      <c r="E49" s="1197" t="s">
        <v>41</v>
      </c>
      <c r="F49" s="1197"/>
      <c r="G49" s="1197"/>
      <c r="H49" s="1198"/>
      <c r="I49" s="358" t="s">
        <v>506</v>
      </c>
      <c r="J49" s="359" t="s">
        <v>506</v>
      </c>
      <c r="K49" s="359" t="s">
        <v>506</v>
      </c>
      <c r="L49" s="359" t="s">
        <v>506</v>
      </c>
      <c r="M49" s="360" t="s">
        <v>506</v>
      </c>
    </row>
    <row r="50" spans="2:13" ht="27.75" customHeight="1" x14ac:dyDescent="0.15">
      <c r="B50" s="1202" t="s">
        <v>42</v>
      </c>
      <c r="C50" s="1203"/>
      <c r="D50" s="109"/>
      <c r="E50" s="1197" t="s">
        <v>43</v>
      </c>
      <c r="F50" s="1197"/>
      <c r="G50" s="1197"/>
      <c r="H50" s="1198"/>
      <c r="I50" s="358">
        <v>7824</v>
      </c>
      <c r="J50" s="359">
        <v>7644</v>
      </c>
      <c r="K50" s="359">
        <v>7810</v>
      </c>
      <c r="L50" s="359">
        <v>8474</v>
      </c>
      <c r="M50" s="360">
        <v>9293</v>
      </c>
    </row>
    <row r="51" spans="2:13" ht="27.75" customHeight="1" x14ac:dyDescent="0.15">
      <c r="B51" s="1191"/>
      <c r="C51" s="1192"/>
      <c r="D51" s="106"/>
      <c r="E51" s="1197" t="s">
        <v>44</v>
      </c>
      <c r="F51" s="1197"/>
      <c r="G51" s="1197"/>
      <c r="H51" s="1198"/>
      <c r="I51" s="358">
        <v>111</v>
      </c>
      <c r="J51" s="359">
        <v>86</v>
      </c>
      <c r="K51" s="359">
        <v>60</v>
      </c>
      <c r="L51" s="359">
        <v>34</v>
      </c>
      <c r="M51" s="360">
        <v>7</v>
      </c>
    </row>
    <row r="52" spans="2:13" ht="27.75" customHeight="1" x14ac:dyDescent="0.15">
      <c r="B52" s="1193"/>
      <c r="C52" s="1194"/>
      <c r="D52" s="106"/>
      <c r="E52" s="1197" t="s">
        <v>45</v>
      </c>
      <c r="F52" s="1197"/>
      <c r="G52" s="1197"/>
      <c r="H52" s="1198"/>
      <c r="I52" s="358">
        <v>6858</v>
      </c>
      <c r="J52" s="359">
        <v>7780</v>
      </c>
      <c r="K52" s="359">
        <v>8419</v>
      </c>
      <c r="L52" s="359">
        <v>8134</v>
      </c>
      <c r="M52" s="360">
        <v>7902</v>
      </c>
    </row>
    <row r="53" spans="2:13" ht="27.75" customHeight="1" thickBot="1" x14ac:dyDescent="0.2">
      <c r="B53" s="1204" t="s">
        <v>46</v>
      </c>
      <c r="C53" s="1205"/>
      <c r="D53" s="110"/>
      <c r="E53" s="1206" t="s">
        <v>47</v>
      </c>
      <c r="F53" s="1206"/>
      <c r="G53" s="1206"/>
      <c r="H53" s="1207"/>
      <c r="I53" s="361">
        <v>-4877</v>
      </c>
      <c r="J53" s="362">
        <v>-4236</v>
      </c>
      <c r="K53" s="362">
        <v>-4129</v>
      </c>
      <c r="L53" s="362">
        <v>-4972</v>
      </c>
      <c r="M53" s="363">
        <v>-5790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GjYirS2Ahu4dyEMtCmcie5nSRuaTOOxqziFZDP0Sdx7dzZ+h2tc/soG5sKr8iLPP4MOa9mXviGOyCK6R9PxIg==" saltValue="AaxIwUopYSAcjtku4ldl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550</v>
      </c>
      <c r="G54" s="119" t="s">
        <v>551</v>
      </c>
      <c r="H54" s="120" t="s">
        <v>552</v>
      </c>
    </row>
    <row r="55" spans="2:8" ht="52.5" customHeight="1" x14ac:dyDescent="0.15">
      <c r="B55" s="121"/>
      <c r="C55" s="1216" t="s">
        <v>50</v>
      </c>
      <c r="D55" s="1216"/>
      <c r="E55" s="1217"/>
      <c r="F55" s="122">
        <v>2173</v>
      </c>
      <c r="G55" s="122">
        <v>2411</v>
      </c>
      <c r="H55" s="123">
        <v>2625</v>
      </c>
    </row>
    <row r="56" spans="2:8" ht="52.5" customHeight="1" x14ac:dyDescent="0.15">
      <c r="B56" s="124"/>
      <c r="C56" s="1218" t="s">
        <v>51</v>
      </c>
      <c r="D56" s="1218"/>
      <c r="E56" s="1219"/>
      <c r="F56" s="125">
        <v>1121</v>
      </c>
      <c r="G56" s="125">
        <v>1137</v>
      </c>
      <c r="H56" s="126">
        <v>1091</v>
      </c>
    </row>
    <row r="57" spans="2:8" ht="53.25" customHeight="1" x14ac:dyDescent="0.15">
      <c r="B57" s="124"/>
      <c r="C57" s="1220" t="s">
        <v>52</v>
      </c>
      <c r="D57" s="1220"/>
      <c r="E57" s="1221"/>
      <c r="F57" s="127">
        <v>4284</v>
      </c>
      <c r="G57" s="127">
        <v>4719</v>
      </c>
      <c r="H57" s="128">
        <v>5372</v>
      </c>
    </row>
    <row r="58" spans="2:8" ht="45.75" customHeight="1" x14ac:dyDescent="0.15">
      <c r="B58" s="129"/>
      <c r="C58" s="1208" t="s">
        <v>576</v>
      </c>
      <c r="D58" s="1209"/>
      <c r="E58" s="1210"/>
      <c r="F58" s="130">
        <v>1526</v>
      </c>
      <c r="G58" s="130">
        <v>1669</v>
      </c>
      <c r="H58" s="131">
        <v>1964</v>
      </c>
    </row>
    <row r="59" spans="2:8" ht="45.75" customHeight="1" x14ac:dyDescent="0.15">
      <c r="B59" s="129"/>
      <c r="C59" s="1208" t="s">
        <v>577</v>
      </c>
      <c r="D59" s="1209"/>
      <c r="E59" s="1210"/>
      <c r="F59" s="130">
        <v>1582</v>
      </c>
      <c r="G59" s="130">
        <v>1698</v>
      </c>
      <c r="H59" s="131">
        <v>1775</v>
      </c>
    </row>
    <row r="60" spans="2:8" ht="45.75" customHeight="1" x14ac:dyDescent="0.15">
      <c r="B60" s="129"/>
      <c r="C60" s="1208" t="s">
        <v>578</v>
      </c>
      <c r="D60" s="1209"/>
      <c r="E60" s="1210"/>
      <c r="F60" s="130">
        <v>354</v>
      </c>
      <c r="G60" s="130">
        <v>386</v>
      </c>
      <c r="H60" s="131">
        <v>417</v>
      </c>
    </row>
    <row r="61" spans="2:8" ht="45.75" customHeight="1" x14ac:dyDescent="0.15">
      <c r="B61" s="129"/>
      <c r="C61" s="1208" t="s">
        <v>579</v>
      </c>
      <c r="D61" s="1209"/>
      <c r="E61" s="1210"/>
      <c r="F61" s="130">
        <v>1</v>
      </c>
      <c r="G61" s="130">
        <v>91</v>
      </c>
      <c r="H61" s="131">
        <v>329</v>
      </c>
    </row>
    <row r="62" spans="2:8" ht="45.75" customHeight="1" thickBot="1" x14ac:dyDescent="0.2">
      <c r="B62" s="132"/>
      <c r="C62" s="1211" t="s">
        <v>580</v>
      </c>
      <c r="D62" s="1212"/>
      <c r="E62" s="1213"/>
      <c r="F62" s="133">
        <v>287</v>
      </c>
      <c r="G62" s="133">
        <v>287</v>
      </c>
      <c r="H62" s="134">
        <v>287</v>
      </c>
    </row>
    <row r="63" spans="2:8" ht="52.5" customHeight="1" thickBot="1" x14ac:dyDescent="0.2">
      <c r="B63" s="135"/>
      <c r="C63" s="1214" t="s">
        <v>53</v>
      </c>
      <c r="D63" s="1214"/>
      <c r="E63" s="1215"/>
      <c r="F63" s="136">
        <v>7579</v>
      </c>
      <c r="G63" s="136">
        <v>8266</v>
      </c>
      <c r="H63" s="137">
        <v>9089</v>
      </c>
    </row>
    <row r="64" spans="2:8" x14ac:dyDescent="0.15"/>
  </sheetData>
  <sheetProtection algorithmName="SHA-512" hashValue="3bScXTKqBPkMKrBdruoRM0OcjtQ+6vNfheUzawVicxjmg2+vvGAUUc40H5gT5Sb57s6g++UrKzl++lkR23f7fA==" saltValue="EBZY/K7XTmExAsKbVj5z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545</v>
      </c>
      <c r="G2" s="151"/>
      <c r="H2" s="152"/>
    </row>
    <row r="3" spans="1:8" x14ac:dyDescent="0.15">
      <c r="A3" s="148" t="s">
        <v>538</v>
      </c>
      <c r="B3" s="153"/>
      <c r="C3" s="154"/>
      <c r="D3" s="155">
        <v>297039</v>
      </c>
      <c r="E3" s="156"/>
      <c r="F3" s="157">
        <v>271581</v>
      </c>
      <c r="G3" s="158"/>
      <c r="H3" s="159"/>
    </row>
    <row r="4" spans="1:8" x14ac:dyDescent="0.15">
      <c r="A4" s="160"/>
      <c r="B4" s="161"/>
      <c r="C4" s="162"/>
      <c r="D4" s="163">
        <v>246965</v>
      </c>
      <c r="E4" s="164"/>
      <c r="F4" s="165">
        <v>117844</v>
      </c>
      <c r="G4" s="166"/>
      <c r="H4" s="167"/>
    </row>
    <row r="5" spans="1:8" x14ac:dyDescent="0.15">
      <c r="A5" s="148" t="s">
        <v>540</v>
      </c>
      <c r="B5" s="153"/>
      <c r="C5" s="154"/>
      <c r="D5" s="155">
        <v>701056</v>
      </c>
      <c r="E5" s="156"/>
      <c r="F5" s="157">
        <v>268375</v>
      </c>
      <c r="G5" s="158"/>
      <c r="H5" s="159"/>
    </row>
    <row r="6" spans="1:8" x14ac:dyDescent="0.15">
      <c r="A6" s="160"/>
      <c r="B6" s="161"/>
      <c r="C6" s="162"/>
      <c r="D6" s="163">
        <v>146539</v>
      </c>
      <c r="E6" s="164"/>
      <c r="F6" s="165">
        <v>119602</v>
      </c>
      <c r="G6" s="166"/>
      <c r="H6" s="167"/>
    </row>
    <row r="7" spans="1:8" x14ac:dyDescent="0.15">
      <c r="A7" s="148" t="s">
        <v>541</v>
      </c>
      <c r="B7" s="153"/>
      <c r="C7" s="154"/>
      <c r="D7" s="155">
        <v>474820</v>
      </c>
      <c r="E7" s="156"/>
      <c r="F7" s="157">
        <v>301035</v>
      </c>
      <c r="G7" s="158"/>
      <c r="H7" s="159"/>
    </row>
    <row r="8" spans="1:8" x14ac:dyDescent="0.15">
      <c r="A8" s="160"/>
      <c r="B8" s="161"/>
      <c r="C8" s="162"/>
      <c r="D8" s="163">
        <v>353190</v>
      </c>
      <c r="E8" s="164"/>
      <c r="F8" s="165">
        <v>154376</v>
      </c>
      <c r="G8" s="166"/>
      <c r="H8" s="167"/>
    </row>
    <row r="9" spans="1:8" x14ac:dyDescent="0.15">
      <c r="A9" s="148" t="s">
        <v>542</v>
      </c>
      <c r="B9" s="153"/>
      <c r="C9" s="154"/>
      <c r="D9" s="155">
        <v>183728</v>
      </c>
      <c r="E9" s="156"/>
      <c r="F9" s="157">
        <v>277467</v>
      </c>
      <c r="G9" s="158"/>
      <c r="H9" s="159"/>
    </row>
    <row r="10" spans="1:8" x14ac:dyDescent="0.15">
      <c r="A10" s="160"/>
      <c r="B10" s="161"/>
      <c r="C10" s="162"/>
      <c r="D10" s="163">
        <v>101009</v>
      </c>
      <c r="E10" s="164"/>
      <c r="F10" s="165">
        <v>128378</v>
      </c>
      <c r="G10" s="166"/>
      <c r="H10" s="167"/>
    </row>
    <row r="11" spans="1:8" x14ac:dyDescent="0.15">
      <c r="A11" s="148" t="s">
        <v>543</v>
      </c>
      <c r="B11" s="153"/>
      <c r="C11" s="154"/>
      <c r="D11" s="155">
        <v>183003</v>
      </c>
      <c r="E11" s="156"/>
      <c r="F11" s="157">
        <v>282256</v>
      </c>
      <c r="G11" s="158"/>
      <c r="H11" s="159"/>
    </row>
    <row r="12" spans="1:8" x14ac:dyDescent="0.15">
      <c r="A12" s="160"/>
      <c r="B12" s="161"/>
      <c r="C12" s="168"/>
      <c r="D12" s="163">
        <v>105254</v>
      </c>
      <c r="E12" s="164"/>
      <c r="F12" s="165">
        <v>145453</v>
      </c>
      <c r="G12" s="166"/>
      <c r="H12" s="167"/>
    </row>
    <row r="13" spans="1:8" x14ac:dyDescent="0.15">
      <c r="A13" s="148"/>
      <c r="B13" s="153"/>
      <c r="C13" s="169"/>
      <c r="D13" s="170">
        <v>367929</v>
      </c>
      <c r="E13" s="171"/>
      <c r="F13" s="172">
        <v>280143</v>
      </c>
      <c r="G13" s="173"/>
      <c r="H13" s="159"/>
    </row>
    <row r="14" spans="1:8" x14ac:dyDescent="0.15">
      <c r="A14" s="160"/>
      <c r="B14" s="161"/>
      <c r="C14" s="162"/>
      <c r="D14" s="163">
        <v>190591</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9.67</v>
      </c>
      <c r="C19" s="174">
        <f>ROUND(VALUE(SUBSTITUTE(実質収支比率等に係る経年分析!G$48,"▲","-")),2)</f>
        <v>10.43</v>
      </c>
      <c r="D19" s="174">
        <f>ROUND(VALUE(SUBSTITUTE(実質収支比率等に係る経年分析!H$48,"▲","-")),2)</f>
        <v>12.54</v>
      </c>
      <c r="E19" s="174">
        <f>ROUND(VALUE(SUBSTITUTE(実質収支比率等に係る経年分析!I$48,"▲","-")),2)</f>
        <v>11.88</v>
      </c>
      <c r="F19" s="174">
        <f>ROUND(VALUE(SUBSTITUTE(実質収支比率等に係る経年分析!J$48,"▲","-")),2)</f>
        <v>8.76</v>
      </c>
    </row>
    <row r="20" spans="1:11" x14ac:dyDescent="0.15">
      <c r="A20" s="174" t="s">
        <v>57</v>
      </c>
      <c r="B20" s="174">
        <f>ROUND(VALUE(SUBSTITUTE(実質収支比率等に係る経年分析!F$47,"▲","-")),2)</f>
        <v>54.53</v>
      </c>
      <c r="C20" s="174">
        <f>ROUND(VALUE(SUBSTITUTE(実質収支比率等に係る経年分析!G$47,"▲","-")),2)</f>
        <v>50.36</v>
      </c>
      <c r="D20" s="174">
        <f>ROUND(VALUE(SUBSTITUTE(実質収支比率等に係る経年分析!H$47,"▲","-")),2)</f>
        <v>53.81</v>
      </c>
      <c r="E20" s="174">
        <f>ROUND(VALUE(SUBSTITUTE(実質収支比率等に係る経年分析!I$47,"▲","-")),2)</f>
        <v>56.11</v>
      </c>
      <c r="F20" s="174">
        <f>ROUND(VALUE(SUBSTITUTE(実質収支比率等に係る経年分析!J$47,"▲","-")),2)</f>
        <v>61.61</v>
      </c>
    </row>
    <row r="21" spans="1:11" x14ac:dyDescent="0.15">
      <c r="A21" s="174" t="s">
        <v>58</v>
      </c>
      <c r="B21" s="174">
        <f>IF(ISNUMBER(VALUE(SUBSTITUTE(実質収支比率等に係る経年分析!F$49,"▲","-"))),ROUND(VALUE(SUBSTITUTE(実質収支比率等に係る経年分析!F$49,"▲","-")),2),NA())</f>
        <v>-11.58</v>
      </c>
      <c r="C21" s="174">
        <f>IF(ISNUMBER(VALUE(SUBSTITUTE(実質収支比率等に係る経年分析!G$49,"▲","-"))),ROUND(VALUE(SUBSTITUTE(実質収支比率等に係る経年分析!G$49,"▲","-")),2),NA())</f>
        <v>-7.38</v>
      </c>
      <c r="D21" s="174">
        <f>IF(ISNUMBER(VALUE(SUBSTITUTE(実質収支比率等に係る経年分析!H$49,"▲","-"))),ROUND(VALUE(SUBSTITUTE(実質収支比率等に係る経年分析!H$49,"▲","-")),2),NA())</f>
        <v>1.99</v>
      </c>
      <c r="E21" s="174">
        <f>IF(ISNUMBER(VALUE(SUBSTITUTE(実質収支比率等に係る経年分析!I$49,"▲","-"))),ROUND(VALUE(SUBSTITUTE(実質収支比率等に係る経年分析!I$49,"▲","-")),2),NA())</f>
        <v>-0.41</v>
      </c>
      <c r="F21" s="174">
        <f>IF(ISNUMBER(VALUE(SUBSTITUTE(実質収支比率等に係る経年分析!J$49,"▲","-"))),ROUND(VALUE(SUBSTITUTE(実質収支比率等に係る経年分析!J$49,"▲","-")),2),NA())</f>
        <v>-4.2300000000000004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0.28000000000000003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0.03</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0.57999999999999996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0.34</v>
      </c>
    </row>
    <row r="35" spans="1:16" x14ac:dyDescent="0.15">
      <c r="A35" s="175" t="str">
        <f>IF(連結実質赤字比率に係る赤字・黒字の構成分析!C$35="",NA(),連結実質赤字比率に係る赤字・黒字の構成分析!C$35)</f>
        <v>公共下水道事業特別会計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0.57999999999999996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10.43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12.54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11.87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8.75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627</v>
      </c>
      <c r="E42" s="176"/>
      <c r="F42" s="176"/>
      <c r="G42" s="176">
        <f>'実質公債費比率（分子）の構造'!L$52</f>
        <v>617</v>
      </c>
      <c r="H42" s="176"/>
      <c r="I42" s="176"/>
      <c r="J42" s="176">
        <f>'実質公債費比率（分子）の構造'!M$52</f>
        <v>740</v>
      </c>
      <c r="K42" s="176"/>
      <c r="L42" s="176"/>
      <c r="M42" s="176">
        <f>'実質公債費比率（分子）の構造'!N$52</f>
        <v>774</v>
      </c>
      <c r="N42" s="176"/>
      <c r="O42" s="176"/>
      <c r="P42" s="176">
        <f>'実質公債費比率（分子）の構造'!O$52</f>
        <v>809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v>
      </c>
      <c r="C44" s="176"/>
      <c r="D44" s="176"/>
      <c r="E44" s="176">
        <f>'実質公債費比率（分子）の構造'!L$50</f>
        <v>4</v>
      </c>
      <c r="F44" s="176"/>
      <c r="G44" s="176"/>
      <c r="H44" s="176">
        <f>'実質公債費比率（分子）の構造'!M$50</f>
        <v>3</v>
      </c>
      <c r="I44" s="176"/>
      <c r="J44" s="176"/>
      <c r="K44" s="176">
        <f>'実質公債費比率（分子）の構造'!N$50</f>
        <v>3</v>
      </c>
      <c r="L44" s="176"/>
      <c r="M44" s="176"/>
      <c r="N44" s="176">
        <f>'実質公債費比率（分子）の構造'!O$50</f>
        <v>4</v>
      </c>
      <c r="O44" s="176"/>
      <c r="P44" s="176"/>
    </row>
    <row r="45" spans="1:16" x14ac:dyDescent="0.15">
      <c r="A45" s="176" t="s">
        <v>68</v>
      </c>
      <c r="B45" s="176" t="str">
        <f>'実質公債費比率（分子）の構造'!K$49</f>
        <v>-</v>
      </c>
      <c r="C45" s="176"/>
      <c r="D45" s="176"/>
      <c r="E45" s="176">
        <f>'実質公債費比率（分子）の構造'!L$49</f>
        <v>0</v>
      </c>
      <c r="F45" s="176"/>
      <c r="G45" s="176"/>
      <c r="H45" s="176">
        <f>'実質公債費比率（分子）の構造'!M$49</f>
        <v>3</v>
      </c>
      <c r="I45" s="176"/>
      <c r="J45" s="176"/>
      <c r="K45" s="176">
        <f>'実質公債費比率（分子）の構造'!N$49</f>
        <v>3</v>
      </c>
      <c r="L45" s="176"/>
      <c r="M45" s="176"/>
      <c r="N45" s="176">
        <f>'実質公債費比率（分子）の構造'!O$49</f>
        <v>3</v>
      </c>
      <c r="O45" s="176"/>
      <c r="P45" s="176"/>
    </row>
    <row r="46" spans="1:16" x14ac:dyDescent="0.15">
      <c r="A46" s="176" t="s">
        <v>69</v>
      </c>
      <c r="B46" s="176">
        <f>'実質公債費比率（分子）の構造'!K$48</f>
        <v>104</v>
      </c>
      <c r="C46" s="176"/>
      <c r="D46" s="176"/>
      <c r="E46" s="176">
        <f>'実質公債費比率（分子）の構造'!L$48</f>
        <v>102</v>
      </c>
      <c r="F46" s="176"/>
      <c r="G46" s="176"/>
      <c r="H46" s="176">
        <f>'実質公債費比率（分子）の構造'!M$48</f>
        <v>100</v>
      </c>
      <c r="I46" s="176"/>
      <c r="J46" s="176"/>
      <c r="K46" s="176">
        <f>'実質公債費比率（分子）の構造'!N$48</f>
        <v>106</v>
      </c>
      <c r="L46" s="176"/>
      <c r="M46" s="176"/>
      <c r="N46" s="176">
        <f>'実質公債費比率（分子）の構造'!O$48</f>
        <v>108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748</v>
      </c>
      <c r="C49" s="176"/>
      <c r="D49" s="176"/>
      <c r="E49" s="176">
        <f>'実質公債費比率（分子）の構造'!L$45</f>
        <v>765</v>
      </c>
      <c r="F49" s="176"/>
      <c r="G49" s="176"/>
      <c r="H49" s="176">
        <f>'実質公債費比率（分子）の構造'!M$45</f>
        <v>891</v>
      </c>
      <c r="I49" s="176"/>
      <c r="J49" s="176"/>
      <c r="K49" s="176">
        <f>'実質公債費比率（分子）の構造'!N$45</f>
        <v>954</v>
      </c>
      <c r="L49" s="176"/>
      <c r="M49" s="176"/>
      <c r="N49" s="176">
        <f>'実質公債費比率（分子）の構造'!O$45</f>
        <v>982</v>
      </c>
      <c r="O49" s="176"/>
      <c r="P49" s="176"/>
    </row>
    <row r="50" spans="1:16" x14ac:dyDescent="0.15">
      <c r="A50" s="176" t="s">
        <v>73</v>
      </c>
      <c r="B50" s="176" t="e">
        <f>NA()</f>
        <v>#N/A</v>
      </c>
      <c r="C50" s="176">
        <f>IF(ISNUMBER('実質公債費比率（分子）の構造'!K$53),'実質公債費比率（分子）の構造'!K$53,NA())</f>
        <v>229</v>
      </c>
      <c r="D50" s="176" t="e">
        <f>NA()</f>
        <v>#N/A</v>
      </c>
      <c r="E50" s="176" t="e">
        <f>NA()</f>
        <v>#N/A</v>
      </c>
      <c r="F50" s="176">
        <f>IF(ISNUMBER('実質公債費比率（分子）の構造'!L$53),'実質公債費比率（分子）の構造'!L$53,NA())</f>
        <v>254</v>
      </c>
      <c r="G50" s="176" t="e">
        <f>NA()</f>
        <v>#N/A</v>
      </c>
      <c r="H50" s="176" t="e">
        <f>NA()</f>
        <v>#N/A</v>
      </c>
      <c r="I50" s="176">
        <f>IF(ISNUMBER('実質公債費比率（分子）の構造'!M$53),'実質公債費比率（分子）の構造'!M$53,NA())</f>
        <v>257</v>
      </c>
      <c r="J50" s="176" t="e">
        <f>NA()</f>
        <v>#N/A</v>
      </c>
      <c r="K50" s="176" t="e">
        <f>NA()</f>
        <v>#N/A</v>
      </c>
      <c r="L50" s="176">
        <f>IF(ISNUMBER('実質公債費比率（分子）の構造'!N$53),'実質公債費比率（分子）の構造'!N$53,NA())</f>
        <v>292</v>
      </c>
      <c r="M50" s="176" t="e">
        <f>NA()</f>
        <v>#N/A</v>
      </c>
      <c r="N50" s="176" t="e">
        <f>NA()</f>
        <v>#N/A</v>
      </c>
      <c r="O50" s="176">
        <f>IF(ISNUMBER('実質公債費比率（分子）の構造'!O$53),'実質公債費比率（分子）の構造'!O$53,NA())</f>
        <v>288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6858</v>
      </c>
      <c r="E56" s="175"/>
      <c r="F56" s="175"/>
      <c r="G56" s="175">
        <f>'将来負担比率（分子）の構造'!J$52</f>
        <v>7780</v>
      </c>
      <c r="H56" s="175"/>
      <c r="I56" s="175"/>
      <c r="J56" s="175">
        <f>'将来負担比率（分子）の構造'!K$52</f>
        <v>8419</v>
      </c>
      <c r="K56" s="175"/>
      <c r="L56" s="175"/>
      <c r="M56" s="175">
        <f>'将来負担比率（分子）の構造'!L$52</f>
        <v>8134</v>
      </c>
      <c r="N56" s="175"/>
      <c r="O56" s="175"/>
      <c r="P56" s="175">
        <f>'将来負担比率（分子）の構造'!M$52</f>
        <v>7902</v>
      </c>
    </row>
    <row r="57" spans="1:16" x14ac:dyDescent="0.15">
      <c r="A57" s="175" t="s">
        <v>44</v>
      </c>
      <c r="B57" s="175"/>
      <c r="C57" s="175"/>
      <c r="D57" s="175">
        <f>'将来負担比率（分子）の構造'!I$51</f>
        <v>111</v>
      </c>
      <c r="E57" s="175"/>
      <c r="F57" s="175"/>
      <c r="G57" s="175">
        <f>'将来負担比率（分子）の構造'!J$51</f>
        <v>86</v>
      </c>
      <c r="H57" s="175"/>
      <c r="I57" s="175"/>
      <c r="J57" s="175">
        <f>'将来負担比率（分子）の構造'!K$51</f>
        <v>60</v>
      </c>
      <c r="K57" s="175"/>
      <c r="L57" s="175"/>
      <c r="M57" s="175">
        <f>'将来負担比率（分子）の構造'!L$51</f>
        <v>34</v>
      </c>
      <c r="N57" s="175"/>
      <c r="O57" s="175"/>
      <c r="P57" s="175">
        <f>'将来負担比率（分子）の構造'!M$51</f>
        <v>7</v>
      </c>
    </row>
    <row r="58" spans="1:16" x14ac:dyDescent="0.15">
      <c r="A58" s="175" t="s">
        <v>43</v>
      </c>
      <c r="B58" s="175"/>
      <c r="C58" s="175"/>
      <c r="D58" s="175">
        <f>'将来負担比率（分子）の構造'!I$50</f>
        <v>7824</v>
      </c>
      <c r="E58" s="175"/>
      <c r="F58" s="175"/>
      <c r="G58" s="175">
        <f>'将来負担比率（分子）の構造'!J$50</f>
        <v>7644</v>
      </c>
      <c r="H58" s="175"/>
      <c r="I58" s="175"/>
      <c r="J58" s="175">
        <f>'将来負担比率（分子）の構造'!K$50</f>
        <v>7810</v>
      </c>
      <c r="K58" s="175"/>
      <c r="L58" s="175"/>
      <c r="M58" s="175">
        <f>'将来負担比率（分子）の構造'!L$50</f>
        <v>8474</v>
      </c>
      <c r="N58" s="175"/>
      <c r="O58" s="175"/>
      <c r="P58" s="175">
        <f>'将来負担比率（分子）の構造'!M$50</f>
        <v>9293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696</v>
      </c>
      <c r="C62" s="175"/>
      <c r="D62" s="175"/>
      <c r="E62" s="175">
        <f>'将来負担比率（分子）の構造'!J$45</f>
        <v>774</v>
      </c>
      <c r="F62" s="175"/>
      <c r="G62" s="175"/>
      <c r="H62" s="175">
        <f>'将来負担比率（分子）の構造'!K$45</f>
        <v>801</v>
      </c>
      <c r="I62" s="175"/>
      <c r="J62" s="175"/>
      <c r="K62" s="175">
        <f>'将来負担比率（分子）の構造'!L$45</f>
        <v>726</v>
      </c>
      <c r="L62" s="175"/>
      <c r="M62" s="175"/>
      <c r="N62" s="175">
        <f>'将来負担比率（分子）の構造'!M$45</f>
        <v>714</v>
      </c>
      <c r="O62" s="175"/>
      <c r="P62" s="175"/>
    </row>
    <row r="63" spans="1:16" x14ac:dyDescent="0.15">
      <c r="A63" s="175" t="s">
        <v>36</v>
      </c>
      <c r="B63" s="175">
        <f>'将来負担比率（分子）の構造'!I$44</f>
        <v>2</v>
      </c>
      <c r="C63" s="175"/>
      <c r="D63" s="175"/>
      <c r="E63" s="175">
        <f>'将来負担比率（分子）の構造'!J$44</f>
        <v>29</v>
      </c>
      <c r="F63" s="175"/>
      <c r="G63" s="175"/>
      <c r="H63" s="175">
        <f>'将来負担比率（分子）の構造'!K$44</f>
        <v>25</v>
      </c>
      <c r="I63" s="175"/>
      <c r="J63" s="175"/>
      <c r="K63" s="175">
        <f>'将来負担比率（分子）の構造'!L$44</f>
        <v>22</v>
      </c>
      <c r="L63" s="175"/>
      <c r="M63" s="175"/>
      <c r="N63" s="175">
        <f>'将来負担比率（分子）の構造'!M$44</f>
        <v>19</v>
      </c>
      <c r="O63" s="175"/>
      <c r="P63" s="175"/>
    </row>
    <row r="64" spans="1:16" x14ac:dyDescent="0.15">
      <c r="A64" s="175" t="s">
        <v>35</v>
      </c>
      <c r="B64" s="175">
        <f>'将来負担比率（分子）の構造'!I$43</f>
        <v>902</v>
      </c>
      <c r="C64" s="175"/>
      <c r="D64" s="175"/>
      <c r="E64" s="175">
        <f>'将来負担比率（分子）の構造'!J$43</f>
        <v>837</v>
      </c>
      <c r="F64" s="175"/>
      <c r="G64" s="175"/>
      <c r="H64" s="175">
        <f>'将来負担比率（分子）の構造'!K$43</f>
        <v>754</v>
      </c>
      <c r="I64" s="175"/>
      <c r="J64" s="175"/>
      <c r="K64" s="175">
        <f>'将来負担比率（分子）の構造'!L$43</f>
        <v>681</v>
      </c>
      <c r="L64" s="175"/>
      <c r="M64" s="175"/>
      <c r="N64" s="175">
        <f>'将来負担比率（分子）の構造'!M$43</f>
        <v>582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f>'将来負担比率（分子）の構造'!M$42</f>
        <v>136</v>
      </c>
      <c r="O65" s="175"/>
      <c r="P65" s="175"/>
    </row>
    <row r="66" spans="1:16" x14ac:dyDescent="0.15">
      <c r="A66" s="175" t="s">
        <v>33</v>
      </c>
      <c r="B66" s="175">
        <f>'将来負担比率（分子）の構造'!I$41</f>
        <v>8318</v>
      </c>
      <c r="C66" s="175"/>
      <c r="D66" s="175"/>
      <c r="E66" s="175">
        <f>'将来負担比率（分子）の構造'!J$41</f>
        <v>9634</v>
      </c>
      <c r="F66" s="175"/>
      <c r="G66" s="175"/>
      <c r="H66" s="175">
        <f>'将来負担比率（分子）の構造'!K$41</f>
        <v>10581</v>
      </c>
      <c r="I66" s="175"/>
      <c r="J66" s="175"/>
      <c r="K66" s="175">
        <f>'将来負担比率（分子）の構造'!L$41</f>
        <v>10242</v>
      </c>
      <c r="L66" s="175"/>
      <c r="M66" s="175"/>
      <c r="N66" s="175">
        <f>'将来負担比率（分子）の構造'!M$41</f>
        <v>9960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2173</v>
      </c>
      <c r="C72" s="179">
        <f>基金残高に係る経年分析!G55</f>
        <v>2411</v>
      </c>
      <c r="D72" s="179">
        <f>基金残高に係る経年分析!H55</f>
        <v>2625</v>
      </c>
    </row>
    <row r="73" spans="1:16" x14ac:dyDescent="0.15">
      <c r="A73" s="178" t="s">
        <v>80</v>
      </c>
      <c r="B73" s="179">
        <f>基金残高に係る経年分析!F56</f>
        <v>1121</v>
      </c>
      <c r="C73" s="179">
        <f>基金残高に係る経年分析!G56</f>
        <v>1137</v>
      </c>
      <c r="D73" s="179">
        <f>基金残高に係る経年分析!H56</f>
        <v>1091</v>
      </c>
    </row>
    <row r="74" spans="1:16" x14ac:dyDescent="0.15">
      <c r="A74" s="178" t="s">
        <v>81</v>
      </c>
      <c r="B74" s="179">
        <f>基金残高に係る経年分析!F57</f>
        <v>4284</v>
      </c>
      <c r="C74" s="179">
        <f>基金残高に係る経年分析!G57</f>
        <v>4719</v>
      </c>
      <c r="D74" s="179">
        <f>基金残高に係る経年分析!H57</f>
        <v>5372</v>
      </c>
    </row>
  </sheetData>
  <sheetProtection algorithmName="SHA-512" hashValue="+ZgiJ6cmxfUWSA8FSGykVilww5FqBPx7YT6DCwuR7Fi+gY6r1VxZSdgzS5XUreP9n6dHh+QBPkVQBNYT+S9Lcg==" saltValue="1K3wPTZwS/goKn80WNRY3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958927</v>
      </c>
      <c r="S5" s="613"/>
      <c r="T5" s="613"/>
      <c r="U5" s="613"/>
      <c r="V5" s="613"/>
      <c r="W5" s="613"/>
      <c r="X5" s="613"/>
      <c r="Y5" s="614"/>
      <c r="Z5" s="615">
        <v>10</v>
      </c>
      <c r="AA5" s="615"/>
      <c r="AB5" s="615"/>
      <c r="AC5" s="615"/>
      <c r="AD5" s="616">
        <v>958927</v>
      </c>
      <c r="AE5" s="616"/>
      <c r="AF5" s="616"/>
      <c r="AG5" s="616"/>
      <c r="AH5" s="616"/>
      <c r="AI5" s="616"/>
      <c r="AJ5" s="616"/>
      <c r="AK5" s="616"/>
      <c r="AL5" s="617">
        <v>22.5</v>
      </c>
      <c r="AM5" s="618"/>
      <c r="AN5" s="618"/>
      <c r="AO5" s="619"/>
      <c r="AP5" s="609" t="s">
        <v>231</v>
      </c>
      <c r="AQ5" s="610"/>
      <c r="AR5" s="610"/>
      <c r="AS5" s="610"/>
      <c r="AT5" s="610"/>
      <c r="AU5" s="610"/>
      <c r="AV5" s="610"/>
      <c r="AW5" s="610"/>
      <c r="AX5" s="610"/>
      <c r="AY5" s="610"/>
      <c r="AZ5" s="610"/>
      <c r="BA5" s="610"/>
      <c r="BB5" s="610"/>
      <c r="BC5" s="610"/>
      <c r="BD5" s="610"/>
      <c r="BE5" s="610"/>
      <c r="BF5" s="611"/>
      <c r="BG5" s="623">
        <v>955025</v>
      </c>
      <c r="BH5" s="624"/>
      <c r="BI5" s="624"/>
      <c r="BJ5" s="624"/>
      <c r="BK5" s="624"/>
      <c r="BL5" s="624"/>
      <c r="BM5" s="624"/>
      <c r="BN5" s="625"/>
      <c r="BO5" s="626">
        <v>99.6</v>
      </c>
      <c r="BP5" s="626"/>
      <c r="BQ5" s="626"/>
      <c r="BR5" s="626"/>
      <c r="BS5" s="627">
        <v>12125</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137858</v>
      </c>
      <c r="S6" s="624"/>
      <c r="T6" s="624"/>
      <c r="U6" s="624"/>
      <c r="V6" s="624"/>
      <c r="W6" s="624"/>
      <c r="X6" s="624"/>
      <c r="Y6" s="625"/>
      <c r="Z6" s="626">
        <v>1.4</v>
      </c>
      <c r="AA6" s="626"/>
      <c r="AB6" s="626"/>
      <c r="AC6" s="626"/>
      <c r="AD6" s="627">
        <v>137858</v>
      </c>
      <c r="AE6" s="627"/>
      <c r="AF6" s="627"/>
      <c r="AG6" s="627"/>
      <c r="AH6" s="627"/>
      <c r="AI6" s="627"/>
      <c r="AJ6" s="627"/>
      <c r="AK6" s="627"/>
      <c r="AL6" s="628">
        <v>3.2</v>
      </c>
      <c r="AM6" s="629"/>
      <c r="AN6" s="629"/>
      <c r="AO6" s="630"/>
      <c r="AP6" s="620" t="s">
        <v>236</v>
      </c>
      <c r="AQ6" s="621"/>
      <c r="AR6" s="621"/>
      <c r="AS6" s="621"/>
      <c r="AT6" s="621"/>
      <c r="AU6" s="621"/>
      <c r="AV6" s="621"/>
      <c r="AW6" s="621"/>
      <c r="AX6" s="621"/>
      <c r="AY6" s="621"/>
      <c r="AZ6" s="621"/>
      <c r="BA6" s="621"/>
      <c r="BB6" s="621"/>
      <c r="BC6" s="621"/>
      <c r="BD6" s="621"/>
      <c r="BE6" s="621"/>
      <c r="BF6" s="622"/>
      <c r="BG6" s="623">
        <v>955025</v>
      </c>
      <c r="BH6" s="624"/>
      <c r="BI6" s="624"/>
      <c r="BJ6" s="624"/>
      <c r="BK6" s="624"/>
      <c r="BL6" s="624"/>
      <c r="BM6" s="624"/>
      <c r="BN6" s="625"/>
      <c r="BO6" s="626">
        <v>99.6</v>
      </c>
      <c r="BP6" s="626"/>
      <c r="BQ6" s="626"/>
      <c r="BR6" s="626"/>
      <c r="BS6" s="627">
        <v>12125</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64752</v>
      </c>
      <c r="CS6" s="624"/>
      <c r="CT6" s="624"/>
      <c r="CU6" s="624"/>
      <c r="CV6" s="624"/>
      <c r="CW6" s="624"/>
      <c r="CX6" s="624"/>
      <c r="CY6" s="625"/>
      <c r="CZ6" s="617">
        <v>0.7</v>
      </c>
      <c r="DA6" s="618"/>
      <c r="DB6" s="618"/>
      <c r="DC6" s="634"/>
      <c r="DD6" s="632" t="s">
        <v>238</v>
      </c>
      <c r="DE6" s="624"/>
      <c r="DF6" s="624"/>
      <c r="DG6" s="624"/>
      <c r="DH6" s="624"/>
      <c r="DI6" s="624"/>
      <c r="DJ6" s="624"/>
      <c r="DK6" s="624"/>
      <c r="DL6" s="624"/>
      <c r="DM6" s="624"/>
      <c r="DN6" s="624"/>
      <c r="DO6" s="624"/>
      <c r="DP6" s="625"/>
      <c r="DQ6" s="632">
        <v>64752</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307</v>
      </c>
      <c r="S7" s="624"/>
      <c r="T7" s="624"/>
      <c r="U7" s="624"/>
      <c r="V7" s="624"/>
      <c r="W7" s="624"/>
      <c r="X7" s="624"/>
      <c r="Y7" s="625"/>
      <c r="Z7" s="626">
        <v>0</v>
      </c>
      <c r="AA7" s="626"/>
      <c r="AB7" s="626"/>
      <c r="AC7" s="626"/>
      <c r="AD7" s="627">
        <v>307</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413983</v>
      </c>
      <c r="BH7" s="624"/>
      <c r="BI7" s="624"/>
      <c r="BJ7" s="624"/>
      <c r="BK7" s="624"/>
      <c r="BL7" s="624"/>
      <c r="BM7" s="624"/>
      <c r="BN7" s="625"/>
      <c r="BO7" s="626">
        <v>43.2</v>
      </c>
      <c r="BP7" s="626"/>
      <c r="BQ7" s="626"/>
      <c r="BR7" s="626"/>
      <c r="BS7" s="627">
        <v>12125</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3012315</v>
      </c>
      <c r="CS7" s="624"/>
      <c r="CT7" s="624"/>
      <c r="CU7" s="624"/>
      <c r="CV7" s="624"/>
      <c r="CW7" s="624"/>
      <c r="CX7" s="624"/>
      <c r="CY7" s="625"/>
      <c r="CZ7" s="626">
        <v>32.6</v>
      </c>
      <c r="DA7" s="626"/>
      <c r="DB7" s="626"/>
      <c r="DC7" s="626"/>
      <c r="DD7" s="632">
        <v>86013</v>
      </c>
      <c r="DE7" s="624"/>
      <c r="DF7" s="624"/>
      <c r="DG7" s="624"/>
      <c r="DH7" s="624"/>
      <c r="DI7" s="624"/>
      <c r="DJ7" s="624"/>
      <c r="DK7" s="624"/>
      <c r="DL7" s="624"/>
      <c r="DM7" s="624"/>
      <c r="DN7" s="624"/>
      <c r="DO7" s="624"/>
      <c r="DP7" s="625"/>
      <c r="DQ7" s="632">
        <v>1662419</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2232</v>
      </c>
      <c r="S8" s="624"/>
      <c r="T8" s="624"/>
      <c r="U8" s="624"/>
      <c r="V8" s="624"/>
      <c r="W8" s="624"/>
      <c r="X8" s="624"/>
      <c r="Y8" s="625"/>
      <c r="Z8" s="626">
        <v>0</v>
      </c>
      <c r="AA8" s="626"/>
      <c r="AB8" s="626"/>
      <c r="AC8" s="626"/>
      <c r="AD8" s="627">
        <v>2232</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9339</v>
      </c>
      <c r="BH8" s="624"/>
      <c r="BI8" s="624"/>
      <c r="BJ8" s="624"/>
      <c r="BK8" s="624"/>
      <c r="BL8" s="624"/>
      <c r="BM8" s="624"/>
      <c r="BN8" s="625"/>
      <c r="BO8" s="626">
        <v>1</v>
      </c>
      <c r="BP8" s="626"/>
      <c r="BQ8" s="626"/>
      <c r="BR8" s="626"/>
      <c r="BS8" s="627" t="s">
        <v>132</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1174646</v>
      </c>
      <c r="CS8" s="624"/>
      <c r="CT8" s="624"/>
      <c r="CU8" s="624"/>
      <c r="CV8" s="624"/>
      <c r="CW8" s="624"/>
      <c r="CX8" s="624"/>
      <c r="CY8" s="625"/>
      <c r="CZ8" s="626">
        <v>12.7</v>
      </c>
      <c r="DA8" s="626"/>
      <c r="DB8" s="626"/>
      <c r="DC8" s="626"/>
      <c r="DD8" s="632">
        <v>8059</v>
      </c>
      <c r="DE8" s="624"/>
      <c r="DF8" s="624"/>
      <c r="DG8" s="624"/>
      <c r="DH8" s="624"/>
      <c r="DI8" s="624"/>
      <c r="DJ8" s="624"/>
      <c r="DK8" s="624"/>
      <c r="DL8" s="624"/>
      <c r="DM8" s="624"/>
      <c r="DN8" s="624"/>
      <c r="DO8" s="624"/>
      <c r="DP8" s="625"/>
      <c r="DQ8" s="632">
        <v>746577</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1789</v>
      </c>
      <c r="S9" s="624"/>
      <c r="T9" s="624"/>
      <c r="U9" s="624"/>
      <c r="V9" s="624"/>
      <c r="W9" s="624"/>
      <c r="X9" s="624"/>
      <c r="Y9" s="625"/>
      <c r="Z9" s="626">
        <v>0</v>
      </c>
      <c r="AA9" s="626"/>
      <c r="AB9" s="626"/>
      <c r="AC9" s="626"/>
      <c r="AD9" s="627">
        <v>1789</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354171</v>
      </c>
      <c r="BH9" s="624"/>
      <c r="BI9" s="624"/>
      <c r="BJ9" s="624"/>
      <c r="BK9" s="624"/>
      <c r="BL9" s="624"/>
      <c r="BM9" s="624"/>
      <c r="BN9" s="625"/>
      <c r="BO9" s="626">
        <v>36.9</v>
      </c>
      <c r="BP9" s="626"/>
      <c r="BQ9" s="626"/>
      <c r="BR9" s="626"/>
      <c r="BS9" s="627" t="s">
        <v>132</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575444</v>
      </c>
      <c r="CS9" s="624"/>
      <c r="CT9" s="624"/>
      <c r="CU9" s="624"/>
      <c r="CV9" s="624"/>
      <c r="CW9" s="624"/>
      <c r="CX9" s="624"/>
      <c r="CY9" s="625"/>
      <c r="CZ9" s="626">
        <v>6.2</v>
      </c>
      <c r="DA9" s="626"/>
      <c r="DB9" s="626"/>
      <c r="DC9" s="626"/>
      <c r="DD9" s="632">
        <v>10008</v>
      </c>
      <c r="DE9" s="624"/>
      <c r="DF9" s="624"/>
      <c r="DG9" s="624"/>
      <c r="DH9" s="624"/>
      <c r="DI9" s="624"/>
      <c r="DJ9" s="624"/>
      <c r="DK9" s="624"/>
      <c r="DL9" s="624"/>
      <c r="DM9" s="624"/>
      <c r="DN9" s="624"/>
      <c r="DO9" s="624"/>
      <c r="DP9" s="625"/>
      <c r="DQ9" s="632">
        <v>414512</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238</v>
      </c>
      <c r="AE10" s="627"/>
      <c r="AF10" s="627"/>
      <c r="AG10" s="627"/>
      <c r="AH10" s="627"/>
      <c r="AI10" s="627"/>
      <c r="AJ10" s="627"/>
      <c r="AK10" s="627"/>
      <c r="AL10" s="628" t="s">
        <v>238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19303</v>
      </c>
      <c r="BH10" s="624"/>
      <c r="BI10" s="624"/>
      <c r="BJ10" s="624"/>
      <c r="BK10" s="624"/>
      <c r="BL10" s="624"/>
      <c r="BM10" s="624"/>
      <c r="BN10" s="625"/>
      <c r="BO10" s="626">
        <v>2</v>
      </c>
      <c r="BP10" s="626"/>
      <c r="BQ10" s="626"/>
      <c r="BR10" s="626"/>
      <c r="BS10" s="627">
        <v>3223</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18733</v>
      </c>
      <c r="CS10" s="624"/>
      <c r="CT10" s="624"/>
      <c r="CU10" s="624"/>
      <c r="CV10" s="624"/>
      <c r="CW10" s="624"/>
      <c r="CX10" s="624"/>
      <c r="CY10" s="625"/>
      <c r="CZ10" s="626">
        <v>0.2</v>
      </c>
      <c r="DA10" s="626"/>
      <c r="DB10" s="626"/>
      <c r="DC10" s="626"/>
      <c r="DD10" s="632" t="s">
        <v>132</v>
      </c>
      <c r="DE10" s="624"/>
      <c r="DF10" s="624"/>
      <c r="DG10" s="624"/>
      <c r="DH10" s="624"/>
      <c r="DI10" s="624"/>
      <c r="DJ10" s="624"/>
      <c r="DK10" s="624"/>
      <c r="DL10" s="624"/>
      <c r="DM10" s="624"/>
      <c r="DN10" s="624"/>
      <c r="DO10" s="624"/>
      <c r="DP10" s="625"/>
      <c r="DQ10" s="632">
        <v>8733</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127886</v>
      </c>
      <c r="S11" s="624"/>
      <c r="T11" s="624"/>
      <c r="U11" s="624"/>
      <c r="V11" s="624"/>
      <c r="W11" s="624"/>
      <c r="X11" s="624"/>
      <c r="Y11" s="625"/>
      <c r="Z11" s="628">
        <v>1.3</v>
      </c>
      <c r="AA11" s="629"/>
      <c r="AB11" s="629"/>
      <c r="AC11" s="635"/>
      <c r="AD11" s="632">
        <v>127886</v>
      </c>
      <c r="AE11" s="624"/>
      <c r="AF11" s="624"/>
      <c r="AG11" s="624"/>
      <c r="AH11" s="624"/>
      <c r="AI11" s="624"/>
      <c r="AJ11" s="624"/>
      <c r="AK11" s="625"/>
      <c r="AL11" s="628">
        <v>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31170</v>
      </c>
      <c r="BH11" s="624"/>
      <c r="BI11" s="624"/>
      <c r="BJ11" s="624"/>
      <c r="BK11" s="624"/>
      <c r="BL11" s="624"/>
      <c r="BM11" s="624"/>
      <c r="BN11" s="625"/>
      <c r="BO11" s="626">
        <v>3.3</v>
      </c>
      <c r="BP11" s="626"/>
      <c r="BQ11" s="626"/>
      <c r="BR11" s="626"/>
      <c r="BS11" s="627">
        <v>8902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1040246</v>
      </c>
      <c r="CS11" s="624"/>
      <c r="CT11" s="624"/>
      <c r="CU11" s="624"/>
      <c r="CV11" s="624"/>
      <c r="CW11" s="624"/>
      <c r="CX11" s="624"/>
      <c r="CY11" s="625"/>
      <c r="CZ11" s="626">
        <v>11.3</v>
      </c>
      <c r="DA11" s="626"/>
      <c r="DB11" s="626"/>
      <c r="DC11" s="626"/>
      <c r="DD11" s="632">
        <v>402055</v>
      </c>
      <c r="DE11" s="624"/>
      <c r="DF11" s="624"/>
      <c r="DG11" s="624"/>
      <c r="DH11" s="624"/>
      <c r="DI11" s="624"/>
      <c r="DJ11" s="624"/>
      <c r="DK11" s="624"/>
      <c r="DL11" s="624"/>
      <c r="DM11" s="624"/>
      <c r="DN11" s="624"/>
      <c r="DO11" s="624"/>
      <c r="DP11" s="625"/>
      <c r="DQ11" s="632">
        <v>282450</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4767</v>
      </c>
      <c r="S12" s="624"/>
      <c r="T12" s="624"/>
      <c r="U12" s="624"/>
      <c r="V12" s="624"/>
      <c r="W12" s="624"/>
      <c r="X12" s="624"/>
      <c r="Y12" s="625"/>
      <c r="Z12" s="626">
        <v>0</v>
      </c>
      <c r="AA12" s="626"/>
      <c r="AB12" s="626"/>
      <c r="AC12" s="626"/>
      <c r="AD12" s="627">
        <v>4767</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487519</v>
      </c>
      <c r="BH12" s="624"/>
      <c r="BI12" s="624"/>
      <c r="BJ12" s="624"/>
      <c r="BK12" s="624"/>
      <c r="BL12" s="624"/>
      <c r="BM12" s="624"/>
      <c r="BN12" s="625"/>
      <c r="BO12" s="626">
        <v>50.8</v>
      </c>
      <c r="BP12" s="626"/>
      <c r="BQ12" s="626"/>
      <c r="BR12" s="626"/>
      <c r="BS12" s="627" t="s">
        <v>132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547293</v>
      </c>
      <c r="CS12" s="624"/>
      <c r="CT12" s="624"/>
      <c r="CU12" s="624"/>
      <c r="CV12" s="624"/>
      <c r="CW12" s="624"/>
      <c r="CX12" s="624"/>
      <c r="CY12" s="625"/>
      <c r="CZ12" s="626">
        <v>5.9</v>
      </c>
      <c r="DA12" s="626"/>
      <c r="DB12" s="626"/>
      <c r="DC12" s="626"/>
      <c r="DD12" s="632">
        <v>101</v>
      </c>
      <c r="DE12" s="624"/>
      <c r="DF12" s="624"/>
      <c r="DG12" s="624"/>
      <c r="DH12" s="624"/>
      <c r="DI12" s="624"/>
      <c r="DJ12" s="624"/>
      <c r="DK12" s="624"/>
      <c r="DL12" s="624"/>
      <c r="DM12" s="624"/>
      <c r="DN12" s="624"/>
      <c r="DO12" s="624"/>
      <c r="DP12" s="625"/>
      <c r="DQ12" s="632">
        <v>329352</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474410</v>
      </c>
      <c r="BH13" s="624"/>
      <c r="BI13" s="624"/>
      <c r="BJ13" s="624"/>
      <c r="BK13" s="624"/>
      <c r="BL13" s="624"/>
      <c r="BM13" s="624"/>
      <c r="BN13" s="625"/>
      <c r="BO13" s="626">
        <v>49.5</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814269</v>
      </c>
      <c r="CS13" s="624"/>
      <c r="CT13" s="624"/>
      <c r="CU13" s="624"/>
      <c r="CV13" s="624"/>
      <c r="CW13" s="624"/>
      <c r="CX13" s="624"/>
      <c r="CY13" s="625"/>
      <c r="CZ13" s="626">
        <v>8.8000000000000007</v>
      </c>
      <c r="DA13" s="626"/>
      <c r="DB13" s="626"/>
      <c r="DC13" s="626"/>
      <c r="DD13" s="632">
        <v>256252</v>
      </c>
      <c r="DE13" s="624"/>
      <c r="DF13" s="624"/>
      <c r="DG13" s="624"/>
      <c r="DH13" s="624"/>
      <c r="DI13" s="624"/>
      <c r="DJ13" s="624"/>
      <c r="DK13" s="624"/>
      <c r="DL13" s="624"/>
      <c r="DM13" s="624"/>
      <c r="DN13" s="624"/>
      <c r="DO13" s="624"/>
      <c r="DP13" s="625"/>
      <c r="DQ13" s="632">
        <v>581143</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238</v>
      </c>
      <c r="S14" s="624"/>
      <c r="T14" s="624"/>
      <c r="U14" s="624"/>
      <c r="V14" s="624"/>
      <c r="W14" s="624"/>
      <c r="X14" s="624"/>
      <c r="Y14" s="625"/>
      <c r="Z14" s="626" t="s">
        <v>132</v>
      </c>
      <c r="AA14" s="626"/>
      <c r="AB14" s="626"/>
      <c r="AC14" s="626"/>
      <c r="AD14" s="627" t="s">
        <v>132</v>
      </c>
      <c r="AE14" s="627"/>
      <c r="AF14" s="627"/>
      <c r="AG14" s="627"/>
      <c r="AH14" s="627"/>
      <c r="AI14" s="627"/>
      <c r="AJ14" s="627"/>
      <c r="AK14" s="627"/>
      <c r="AL14" s="628" t="s">
        <v>238</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17969</v>
      </c>
      <c r="BH14" s="624"/>
      <c r="BI14" s="624"/>
      <c r="BJ14" s="624"/>
      <c r="BK14" s="624"/>
      <c r="BL14" s="624"/>
      <c r="BM14" s="624"/>
      <c r="BN14" s="625"/>
      <c r="BO14" s="626">
        <v>1.9</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258150</v>
      </c>
      <c r="CS14" s="624"/>
      <c r="CT14" s="624"/>
      <c r="CU14" s="624"/>
      <c r="CV14" s="624"/>
      <c r="CW14" s="624"/>
      <c r="CX14" s="624"/>
      <c r="CY14" s="625"/>
      <c r="CZ14" s="626">
        <v>2.8</v>
      </c>
      <c r="DA14" s="626"/>
      <c r="DB14" s="626"/>
      <c r="DC14" s="626"/>
      <c r="DD14" s="632">
        <v>41637</v>
      </c>
      <c r="DE14" s="624"/>
      <c r="DF14" s="624"/>
      <c r="DG14" s="624"/>
      <c r="DH14" s="624"/>
      <c r="DI14" s="624"/>
      <c r="DJ14" s="624"/>
      <c r="DK14" s="624"/>
      <c r="DL14" s="624"/>
      <c r="DM14" s="624"/>
      <c r="DN14" s="624"/>
      <c r="DO14" s="624"/>
      <c r="DP14" s="625"/>
      <c r="DQ14" s="632">
        <v>200110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132</v>
      </c>
      <c r="AA15" s="626"/>
      <c r="AB15" s="626"/>
      <c r="AC15" s="626"/>
      <c r="AD15" s="627" t="s">
        <v>238</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35554</v>
      </c>
      <c r="BH15" s="624"/>
      <c r="BI15" s="624"/>
      <c r="BJ15" s="624"/>
      <c r="BK15" s="624"/>
      <c r="BL15" s="624"/>
      <c r="BM15" s="624"/>
      <c r="BN15" s="625"/>
      <c r="BO15" s="626">
        <v>3.7</v>
      </c>
      <c r="BP15" s="626"/>
      <c r="BQ15" s="626"/>
      <c r="BR15" s="626"/>
      <c r="BS15" s="627" t="s">
        <v>132</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748801</v>
      </c>
      <c r="CS15" s="624"/>
      <c r="CT15" s="624"/>
      <c r="CU15" s="624"/>
      <c r="CV15" s="624"/>
      <c r="CW15" s="624"/>
      <c r="CX15" s="624"/>
      <c r="CY15" s="625"/>
      <c r="CZ15" s="626">
        <v>8.1</v>
      </c>
      <c r="DA15" s="626"/>
      <c r="DB15" s="626"/>
      <c r="DC15" s="626"/>
      <c r="DD15" s="632">
        <v>90669</v>
      </c>
      <c r="DE15" s="624"/>
      <c r="DF15" s="624"/>
      <c r="DG15" s="624"/>
      <c r="DH15" s="624"/>
      <c r="DI15" s="624"/>
      <c r="DJ15" s="624"/>
      <c r="DK15" s="624"/>
      <c r="DL15" s="624"/>
      <c r="DM15" s="624"/>
      <c r="DN15" s="624"/>
      <c r="DO15" s="624"/>
      <c r="DP15" s="625"/>
      <c r="DQ15" s="632">
        <v>540912</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11165</v>
      </c>
      <c r="S16" s="624"/>
      <c r="T16" s="624"/>
      <c r="U16" s="624"/>
      <c r="V16" s="624"/>
      <c r="W16" s="624"/>
      <c r="X16" s="624"/>
      <c r="Y16" s="625"/>
      <c r="Z16" s="626">
        <v>0.1</v>
      </c>
      <c r="AA16" s="626"/>
      <c r="AB16" s="626"/>
      <c r="AC16" s="626"/>
      <c r="AD16" s="627">
        <v>11165</v>
      </c>
      <c r="AE16" s="627"/>
      <c r="AF16" s="627"/>
      <c r="AG16" s="627"/>
      <c r="AH16" s="627"/>
      <c r="AI16" s="627"/>
      <c r="AJ16" s="627"/>
      <c r="AK16" s="627"/>
      <c r="AL16" s="628">
        <v>0.3</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132</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132</v>
      </c>
      <c r="CS16" s="624"/>
      <c r="CT16" s="624"/>
      <c r="CU16" s="624"/>
      <c r="CV16" s="624"/>
      <c r="CW16" s="624"/>
      <c r="CX16" s="624"/>
      <c r="CY16" s="625"/>
      <c r="CZ16" s="626" t="s">
        <v>132</v>
      </c>
      <c r="DA16" s="626"/>
      <c r="DB16" s="626"/>
      <c r="DC16" s="626"/>
      <c r="DD16" s="632" t="s">
        <v>238</v>
      </c>
      <c r="DE16" s="624"/>
      <c r="DF16" s="624"/>
      <c r="DG16" s="624"/>
      <c r="DH16" s="624"/>
      <c r="DI16" s="624"/>
      <c r="DJ16" s="624"/>
      <c r="DK16" s="624"/>
      <c r="DL16" s="624"/>
      <c r="DM16" s="624"/>
      <c r="DN16" s="624"/>
      <c r="DO16" s="624"/>
      <c r="DP16" s="625"/>
      <c r="DQ16" s="632" t="s">
        <v>132</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9739</v>
      </c>
      <c r="S17" s="624"/>
      <c r="T17" s="624"/>
      <c r="U17" s="624"/>
      <c r="V17" s="624"/>
      <c r="W17" s="624"/>
      <c r="X17" s="624"/>
      <c r="Y17" s="625"/>
      <c r="Z17" s="626">
        <v>0.1</v>
      </c>
      <c r="AA17" s="626"/>
      <c r="AB17" s="626"/>
      <c r="AC17" s="626"/>
      <c r="AD17" s="627">
        <v>9739</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982260</v>
      </c>
      <c r="CS17" s="624"/>
      <c r="CT17" s="624"/>
      <c r="CU17" s="624"/>
      <c r="CV17" s="624"/>
      <c r="CW17" s="624"/>
      <c r="CX17" s="624"/>
      <c r="CY17" s="625"/>
      <c r="CZ17" s="626">
        <v>10.6</v>
      </c>
      <c r="DA17" s="626"/>
      <c r="DB17" s="626"/>
      <c r="DC17" s="626"/>
      <c r="DD17" s="632" t="s">
        <v>238</v>
      </c>
      <c r="DE17" s="624"/>
      <c r="DF17" s="624"/>
      <c r="DG17" s="624"/>
      <c r="DH17" s="624"/>
      <c r="DI17" s="624"/>
      <c r="DJ17" s="624"/>
      <c r="DK17" s="624"/>
      <c r="DL17" s="624"/>
      <c r="DM17" s="624"/>
      <c r="DN17" s="624"/>
      <c r="DO17" s="624"/>
      <c r="DP17" s="625"/>
      <c r="DQ17" s="632">
        <v>954828</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3287</v>
      </c>
      <c r="S18" s="624"/>
      <c r="T18" s="624"/>
      <c r="U18" s="624"/>
      <c r="V18" s="624"/>
      <c r="W18" s="624"/>
      <c r="X18" s="624"/>
      <c r="Y18" s="625"/>
      <c r="Z18" s="626">
        <v>0</v>
      </c>
      <c r="AA18" s="626"/>
      <c r="AB18" s="626"/>
      <c r="AC18" s="626"/>
      <c r="AD18" s="627">
        <v>3287</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v>92</v>
      </c>
      <c r="CS18" s="624"/>
      <c r="CT18" s="624"/>
      <c r="CU18" s="624"/>
      <c r="CV18" s="624"/>
      <c r="CW18" s="624"/>
      <c r="CX18" s="624"/>
      <c r="CY18" s="625"/>
      <c r="CZ18" s="626">
        <v>0</v>
      </c>
      <c r="DA18" s="626"/>
      <c r="DB18" s="626"/>
      <c r="DC18" s="626"/>
      <c r="DD18" s="632">
        <v>92</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2561</v>
      </c>
      <c r="S19" s="624"/>
      <c r="T19" s="624"/>
      <c r="U19" s="624"/>
      <c r="V19" s="624"/>
      <c r="W19" s="624"/>
      <c r="X19" s="624"/>
      <c r="Y19" s="625"/>
      <c r="Z19" s="626">
        <v>0</v>
      </c>
      <c r="AA19" s="626"/>
      <c r="AB19" s="626"/>
      <c r="AC19" s="626"/>
      <c r="AD19" s="627">
        <v>2561</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3902</v>
      </c>
      <c r="BH19" s="624"/>
      <c r="BI19" s="624"/>
      <c r="BJ19" s="624"/>
      <c r="BK19" s="624"/>
      <c r="BL19" s="624"/>
      <c r="BM19" s="624"/>
      <c r="BN19" s="625"/>
      <c r="BO19" s="626">
        <v>0.4</v>
      </c>
      <c r="BP19" s="626"/>
      <c r="BQ19" s="626"/>
      <c r="BR19" s="626"/>
      <c r="BS19" s="627" t="s">
        <v>132</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726</v>
      </c>
      <c r="S20" s="624"/>
      <c r="T20" s="624"/>
      <c r="U20" s="624"/>
      <c r="V20" s="624"/>
      <c r="W20" s="624"/>
      <c r="X20" s="624"/>
      <c r="Y20" s="625"/>
      <c r="Z20" s="626">
        <v>0</v>
      </c>
      <c r="AA20" s="626"/>
      <c r="AB20" s="626"/>
      <c r="AC20" s="626"/>
      <c r="AD20" s="627">
        <v>726</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3902</v>
      </c>
      <c r="BH20" s="624"/>
      <c r="BI20" s="624"/>
      <c r="BJ20" s="624"/>
      <c r="BK20" s="624"/>
      <c r="BL20" s="624"/>
      <c r="BM20" s="624"/>
      <c r="BN20" s="625"/>
      <c r="BO20" s="626">
        <v>0.4</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9237001</v>
      </c>
      <c r="CS20" s="624"/>
      <c r="CT20" s="624"/>
      <c r="CU20" s="624"/>
      <c r="CV20" s="624"/>
      <c r="CW20" s="624"/>
      <c r="CX20" s="624"/>
      <c r="CY20" s="625"/>
      <c r="CZ20" s="626">
        <v>100</v>
      </c>
      <c r="DA20" s="626"/>
      <c r="DB20" s="626"/>
      <c r="DC20" s="626"/>
      <c r="DD20" s="632">
        <v>894886</v>
      </c>
      <c r="DE20" s="624"/>
      <c r="DF20" s="624"/>
      <c r="DG20" s="624"/>
      <c r="DH20" s="624"/>
      <c r="DI20" s="624"/>
      <c r="DJ20" s="624"/>
      <c r="DK20" s="624"/>
      <c r="DL20" s="624"/>
      <c r="DM20" s="624"/>
      <c r="DN20" s="624"/>
      <c r="DO20" s="624"/>
      <c r="DP20" s="625"/>
      <c r="DQ20" s="632">
        <v>5785788</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3343348</v>
      </c>
      <c r="S21" s="624"/>
      <c r="T21" s="624"/>
      <c r="U21" s="624"/>
      <c r="V21" s="624"/>
      <c r="W21" s="624"/>
      <c r="X21" s="624"/>
      <c r="Y21" s="625"/>
      <c r="Z21" s="626">
        <v>34.799999999999997</v>
      </c>
      <c r="AA21" s="626"/>
      <c r="AB21" s="626"/>
      <c r="AC21" s="626"/>
      <c r="AD21" s="627">
        <v>3011633</v>
      </c>
      <c r="AE21" s="627"/>
      <c r="AF21" s="627"/>
      <c r="AG21" s="627"/>
      <c r="AH21" s="627"/>
      <c r="AI21" s="627"/>
      <c r="AJ21" s="627"/>
      <c r="AK21" s="627"/>
      <c r="AL21" s="628">
        <v>70.5</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3902</v>
      </c>
      <c r="BH21" s="624"/>
      <c r="BI21" s="624"/>
      <c r="BJ21" s="624"/>
      <c r="BK21" s="624"/>
      <c r="BL21" s="624"/>
      <c r="BM21" s="624"/>
      <c r="BN21" s="625"/>
      <c r="BO21" s="626">
        <v>0.4</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3011633</v>
      </c>
      <c r="S22" s="624"/>
      <c r="T22" s="624"/>
      <c r="U22" s="624"/>
      <c r="V22" s="624"/>
      <c r="W22" s="624"/>
      <c r="X22" s="624"/>
      <c r="Y22" s="625"/>
      <c r="Z22" s="626">
        <v>31.3</v>
      </c>
      <c r="AA22" s="626"/>
      <c r="AB22" s="626"/>
      <c r="AC22" s="626"/>
      <c r="AD22" s="627">
        <v>3011633</v>
      </c>
      <c r="AE22" s="627"/>
      <c r="AF22" s="627"/>
      <c r="AG22" s="627"/>
      <c r="AH22" s="627"/>
      <c r="AI22" s="627"/>
      <c r="AJ22" s="627"/>
      <c r="AK22" s="627"/>
      <c r="AL22" s="628">
        <v>70.5</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331715</v>
      </c>
      <c r="S23" s="624"/>
      <c r="T23" s="624"/>
      <c r="U23" s="624"/>
      <c r="V23" s="624"/>
      <c r="W23" s="624"/>
      <c r="X23" s="624"/>
      <c r="Y23" s="625"/>
      <c r="Z23" s="626">
        <v>3.5</v>
      </c>
      <c r="AA23" s="626"/>
      <c r="AB23" s="626"/>
      <c r="AC23" s="626"/>
      <c r="AD23" s="627" t="s">
        <v>132</v>
      </c>
      <c r="AE23" s="627"/>
      <c r="AF23" s="627"/>
      <c r="AG23" s="627"/>
      <c r="AH23" s="627"/>
      <c r="AI23" s="627"/>
      <c r="AJ23" s="627"/>
      <c r="AK23" s="627"/>
      <c r="AL23" s="628" t="s">
        <v>132</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238</v>
      </c>
      <c r="BP23" s="626"/>
      <c r="BQ23" s="626"/>
      <c r="BR23" s="626"/>
      <c r="BS23" s="627" t="s">
        <v>132</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2820158</v>
      </c>
      <c r="CS24" s="613"/>
      <c r="CT24" s="613"/>
      <c r="CU24" s="613"/>
      <c r="CV24" s="613"/>
      <c r="CW24" s="613"/>
      <c r="CX24" s="613"/>
      <c r="CY24" s="614"/>
      <c r="CZ24" s="617">
        <v>30.5</v>
      </c>
      <c r="DA24" s="618"/>
      <c r="DB24" s="618"/>
      <c r="DC24" s="634"/>
      <c r="DD24" s="653">
        <v>2325511</v>
      </c>
      <c r="DE24" s="613"/>
      <c r="DF24" s="613"/>
      <c r="DG24" s="613"/>
      <c r="DH24" s="613"/>
      <c r="DI24" s="613"/>
      <c r="DJ24" s="613"/>
      <c r="DK24" s="614"/>
      <c r="DL24" s="653">
        <v>2177203</v>
      </c>
      <c r="DM24" s="613"/>
      <c r="DN24" s="613"/>
      <c r="DO24" s="613"/>
      <c r="DP24" s="613"/>
      <c r="DQ24" s="613"/>
      <c r="DR24" s="613"/>
      <c r="DS24" s="613"/>
      <c r="DT24" s="613"/>
      <c r="DU24" s="613"/>
      <c r="DV24" s="614"/>
      <c r="DW24" s="617">
        <v>50.5</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4601305</v>
      </c>
      <c r="S25" s="624"/>
      <c r="T25" s="624"/>
      <c r="U25" s="624"/>
      <c r="V25" s="624"/>
      <c r="W25" s="624"/>
      <c r="X25" s="624"/>
      <c r="Y25" s="625"/>
      <c r="Z25" s="626">
        <v>47.9</v>
      </c>
      <c r="AA25" s="626"/>
      <c r="AB25" s="626"/>
      <c r="AC25" s="626"/>
      <c r="AD25" s="627">
        <v>4269590</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238</v>
      </c>
      <c r="BP25" s="626"/>
      <c r="BQ25" s="626"/>
      <c r="BR25" s="626"/>
      <c r="BS25" s="627" t="s">
        <v>132</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1427731</v>
      </c>
      <c r="CS25" s="654"/>
      <c r="CT25" s="654"/>
      <c r="CU25" s="654"/>
      <c r="CV25" s="654"/>
      <c r="CW25" s="654"/>
      <c r="CX25" s="654"/>
      <c r="CY25" s="655"/>
      <c r="CZ25" s="628">
        <v>15.5</v>
      </c>
      <c r="DA25" s="656"/>
      <c r="DB25" s="656"/>
      <c r="DC25" s="658"/>
      <c r="DD25" s="632">
        <v>1249391</v>
      </c>
      <c r="DE25" s="654"/>
      <c r="DF25" s="654"/>
      <c r="DG25" s="654"/>
      <c r="DH25" s="654"/>
      <c r="DI25" s="654"/>
      <c r="DJ25" s="654"/>
      <c r="DK25" s="655"/>
      <c r="DL25" s="632">
        <v>1117733</v>
      </c>
      <c r="DM25" s="654"/>
      <c r="DN25" s="654"/>
      <c r="DO25" s="654"/>
      <c r="DP25" s="654"/>
      <c r="DQ25" s="654"/>
      <c r="DR25" s="654"/>
      <c r="DS25" s="654"/>
      <c r="DT25" s="654"/>
      <c r="DU25" s="654"/>
      <c r="DV25" s="655"/>
      <c r="DW25" s="628">
        <v>25.9</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970</v>
      </c>
      <c r="S26" s="624"/>
      <c r="T26" s="624"/>
      <c r="U26" s="624"/>
      <c r="V26" s="624"/>
      <c r="W26" s="624"/>
      <c r="X26" s="624"/>
      <c r="Y26" s="625"/>
      <c r="Z26" s="626">
        <v>0</v>
      </c>
      <c r="AA26" s="626"/>
      <c r="AB26" s="626"/>
      <c r="AC26" s="626"/>
      <c r="AD26" s="627">
        <v>970</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238</v>
      </c>
      <c r="BP26" s="626"/>
      <c r="BQ26" s="626"/>
      <c r="BR26" s="626"/>
      <c r="BS26" s="627" t="s">
        <v>132</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970065</v>
      </c>
      <c r="CS26" s="624"/>
      <c r="CT26" s="624"/>
      <c r="CU26" s="624"/>
      <c r="CV26" s="624"/>
      <c r="CW26" s="624"/>
      <c r="CX26" s="624"/>
      <c r="CY26" s="625"/>
      <c r="CZ26" s="628">
        <v>10.5</v>
      </c>
      <c r="DA26" s="656"/>
      <c r="DB26" s="656"/>
      <c r="DC26" s="658"/>
      <c r="DD26" s="632">
        <v>829268</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33351</v>
      </c>
      <c r="S27" s="624"/>
      <c r="T27" s="624"/>
      <c r="U27" s="624"/>
      <c r="V27" s="624"/>
      <c r="W27" s="624"/>
      <c r="X27" s="624"/>
      <c r="Y27" s="625"/>
      <c r="Z27" s="626">
        <v>0.3</v>
      </c>
      <c r="AA27" s="626"/>
      <c r="AB27" s="626"/>
      <c r="AC27" s="626"/>
      <c r="AD27" s="627" t="s">
        <v>238</v>
      </c>
      <c r="AE27" s="627"/>
      <c r="AF27" s="627"/>
      <c r="AG27" s="627"/>
      <c r="AH27" s="627"/>
      <c r="AI27" s="627"/>
      <c r="AJ27" s="627"/>
      <c r="AK27" s="627"/>
      <c r="AL27" s="628" t="s">
        <v>132</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958927</v>
      </c>
      <c r="BH27" s="624"/>
      <c r="BI27" s="624"/>
      <c r="BJ27" s="624"/>
      <c r="BK27" s="624"/>
      <c r="BL27" s="624"/>
      <c r="BM27" s="624"/>
      <c r="BN27" s="625"/>
      <c r="BO27" s="626">
        <v>100</v>
      </c>
      <c r="BP27" s="626"/>
      <c r="BQ27" s="626"/>
      <c r="BR27" s="626"/>
      <c r="BS27" s="627">
        <v>12125</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410167</v>
      </c>
      <c r="CS27" s="654"/>
      <c r="CT27" s="654"/>
      <c r="CU27" s="654"/>
      <c r="CV27" s="654"/>
      <c r="CW27" s="654"/>
      <c r="CX27" s="654"/>
      <c r="CY27" s="655"/>
      <c r="CZ27" s="628">
        <v>4.4000000000000004</v>
      </c>
      <c r="DA27" s="656"/>
      <c r="DB27" s="656"/>
      <c r="DC27" s="658"/>
      <c r="DD27" s="632">
        <v>121292</v>
      </c>
      <c r="DE27" s="654"/>
      <c r="DF27" s="654"/>
      <c r="DG27" s="654"/>
      <c r="DH27" s="654"/>
      <c r="DI27" s="654"/>
      <c r="DJ27" s="654"/>
      <c r="DK27" s="655"/>
      <c r="DL27" s="632">
        <v>104642</v>
      </c>
      <c r="DM27" s="654"/>
      <c r="DN27" s="654"/>
      <c r="DO27" s="654"/>
      <c r="DP27" s="654"/>
      <c r="DQ27" s="654"/>
      <c r="DR27" s="654"/>
      <c r="DS27" s="654"/>
      <c r="DT27" s="654"/>
      <c r="DU27" s="654"/>
      <c r="DV27" s="655"/>
      <c r="DW27" s="628">
        <v>2.4</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107118</v>
      </c>
      <c r="S28" s="624"/>
      <c r="T28" s="624"/>
      <c r="U28" s="624"/>
      <c r="V28" s="624"/>
      <c r="W28" s="624"/>
      <c r="X28" s="624"/>
      <c r="Y28" s="625"/>
      <c r="Z28" s="626">
        <v>1.1000000000000001</v>
      </c>
      <c r="AA28" s="626"/>
      <c r="AB28" s="626"/>
      <c r="AC28" s="626"/>
      <c r="AD28" s="627" t="s">
        <v>132</v>
      </c>
      <c r="AE28" s="627"/>
      <c r="AF28" s="627"/>
      <c r="AG28" s="627"/>
      <c r="AH28" s="627"/>
      <c r="AI28" s="627"/>
      <c r="AJ28" s="627"/>
      <c r="AK28" s="627"/>
      <c r="AL28" s="628" t="s">
        <v>238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982260</v>
      </c>
      <c r="CS28" s="624"/>
      <c r="CT28" s="624"/>
      <c r="CU28" s="624"/>
      <c r="CV28" s="624"/>
      <c r="CW28" s="624"/>
      <c r="CX28" s="624"/>
      <c r="CY28" s="625"/>
      <c r="CZ28" s="628">
        <v>10.6</v>
      </c>
      <c r="DA28" s="656"/>
      <c r="DB28" s="656"/>
      <c r="DC28" s="658"/>
      <c r="DD28" s="632">
        <v>954828</v>
      </c>
      <c r="DE28" s="624"/>
      <c r="DF28" s="624"/>
      <c r="DG28" s="624"/>
      <c r="DH28" s="624"/>
      <c r="DI28" s="624"/>
      <c r="DJ28" s="624"/>
      <c r="DK28" s="625"/>
      <c r="DL28" s="632">
        <v>954828</v>
      </c>
      <c r="DM28" s="624"/>
      <c r="DN28" s="624"/>
      <c r="DO28" s="624"/>
      <c r="DP28" s="624"/>
      <c r="DQ28" s="624"/>
      <c r="DR28" s="624"/>
      <c r="DS28" s="624"/>
      <c r="DT28" s="624"/>
      <c r="DU28" s="624"/>
      <c r="DV28" s="625"/>
      <c r="DW28" s="628">
        <v>22.2</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2885</v>
      </c>
      <c r="S29" s="624"/>
      <c r="T29" s="624"/>
      <c r="U29" s="624"/>
      <c r="V29" s="624"/>
      <c r="W29" s="624"/>
      <c r="X29" s="624"/>
      <c r="Y29" s="625"/>
      <c r="Z29" s="626">
        <v>0</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982260</v>
      </c>
      <c r="CS29" s="654"/>
      <c r="CT29" s="654"/>
      <c r="CU29" s="654"/>
      <c r="CV29" s="654"/>
      <c r="CW29" s="654"/>
      <c r="CX29" s="654"/>
      <c r="CY29" s="655"/>
      <c r="CZ29" s="628">
        <v>10.6</v>
      </c>
      <c r="DA29" s="656"/>
      <c r="DB29" s="656"/>
      <c r="DC29" s="658"/>
      <c r="DD29" s="632">
        <v>954828</v>
      </c>
      <c r="DE29" s="654"/>
      <c r="DF29" s="654"/>
      <c r="DG29" s="654"/>
      <c r="DH29" s="654"/>
      <c r="DI29" s="654"/>
      <c r="DJ29" s="654"/>
      <c r="DK29" s="655"/>
      <c r="DL29" s="632">
        <v>954828</v>
      </c>
      <c r="DM29" s="654"/>
      <c r="DN29" s="654"/>
      <c r="DO29" s="654"/>
      <c r="DP29" s="654"/>
      <c r="DQ29" s="654"/>
      <c r="DR29" s="654"/>
      <c r="DS29" s="654"/>
      <c r="DT29" s="654"/>
      <c r="DU29" s="654"/>
      <c r="DV29" s="655"/>
      <c r="DW29" s="628">
        <v>22.2</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857260</v>
      </c>
      <c r="S30" s="624"/>
      <c r="T30" s="624"/>
      <c r="U30" s="624"/>
      <c r="V30" s="624"/>
      <c r="W30" s="624"/>
      <c r="X30" s="624"/>
      <c r="Y30" s="625"/>
      <c r="Z30" s="626">
        <v>8.9</v>
      </c>
      <c r="AA30" s="626"/>
      <c r="AB30" s="626"/>
      <c r="AC30" s="626"/>
      <c r="AD30" s="627" t="s">
        <v>132</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963598</v>
      </c>
      <c r="CS30" s="624"/>
      <c r="CT30" s="624"/>
      <c r="CU30" s="624"/>
      <c r="CV30" s="624"/>
      <c r="CW30" s="624"/>
      <c r="CX30" s="624"/>
      <c r="CY30" s="625"/>
      <c r="CZ30" s="628">
        <v>10.4</v>
      </c>
      <c r="DA30" s="656"/>
      <c r="DB30" s="656"/>
      <c r="DC30" s="658"/>
      <c r="DD30" s="632">
        <v>936685</v>
      </c>
      <c r="DE30" s="624"/>
      <c r="DF30" s="624"/>
      <c r="DG30" s="624"/>
      <c r="DH30" s="624"/>
      <c r="DI30" s="624"/>
      <c r="DJ30" s="624"/>
      <c r="DK30" s="625"/>
      <c r="DL30" s="632">
        <v>936685</v>
      </c>
      <c r="DM30" s="624"/>
      <c r="DN30" s="624"/>
      <c r="DO30" s="624"/>
      <c r="DP30" s="624"/>
      <c r="DQ30" s="624"/>
      <c r="DR30" s="624"/>
      <c r="DS30" s="624"/>
      <c r="DT30" s="624"/>
      <c r="DU30" s="624"/>
      <c r="DV30" s="625"/>
      <c r="DW30" s="628">
        <v>21.7</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238</v>
      </c>
      <c r="AM31" s="629"/>
      <c r="AN31" s="629"/>
      <c r="AO31" s="630"/>
      <c r="AP31" s="667" t="s">
        <v>315</v>
      </c>
      <c r="AQ31" s="668"/>
      <c r="AR31" s="668"/>
      <c r="AS31" s="668"/>
      <c r="AT31" s="673" t="s">
        <v>316</v>
      </c>
      <c r="AU31" s="218"/>
      <c r="AV31" s="218"/>
      <c r="AW31" s="218"/>
      <c r="AX31" s="609" t="s">
        <v>189</v>
      </c>
      <c r="AY31" s="610"/>
      <c r="AZ31" s="610"/>
      <c r="BA31" s="610"/>
      <c r="BB31" s="610"/>
      <c r="BC31" s="610"/>
      <c r="BD31" s="610"/>
      <c r="BE31" s="610"/>
      <c r="BF31" s="611"/>
      <c r="BG31" s="676">
        <v>99.3</v>
      </c>
      <c r="BH31" s="677"/>
      <c r="BI31" s="677"/>
      <c r="BJ31" s="677"/>
      <c r="BK31" s="677"/>
      <c r="BL31" s="677"/>
      <c r="BM31" s="618">
        <v>93.7</v>
      </c>
      <c r="BN31" s="677"/>
      <c r="BO31" s="677"/>
      <c r="BP31" s="677"/>
      <c r="BQ31" s="678"/>
      <c r="BR31" s="676">
        <v>99.7</v>
      </c>
      <c r="BS31" s="677"/>
      <c r="BT31" s="677"/>
      <c r="BU31" s="677"/>
      <c r="BV31" s="677"/>
      <c r="BW31" s="677"/>
      <c r="BX31" s="618">
        <v>93.6</v>
      </c>
      <c r="BY31" s="677"/>
      <c r="BZ31" s="677"/>
      <c r="CA31" s="677"/>
      <c r="CB31" s="678"/>
      <c r="CD31" s="663"/>
      <c r="CE31" s="664"/>
      <c r="CF31" s="620" t="s">
        <v>317</v>
      </c>
      <c r="CG31" s="621"/>
      <c r="CH31" s="621"/>
      <c r="CI31" s="621"/>
      <c r="CJ31" s="621"/>
      <c r="CK31" s="621"/>
      <c r="CL31" s="621"/>
      <c r="CM31" s="621"/>
      <c r="CN31" s="621"/>
      <c r="CO31" s="621"/>
      <c r="CP31" s="621"/>
      <c r="CQ31" s="622"/>
      <c r="CR31" s="623">
        <v>18662</v>
      </c>
      <c r="CS31" s="654"/>
      <c r="CT31" s="654"/>
      <c r="CU31" s="654"/>
      <c r="CV31" s="654"/>
      <c r="CW31" s="654"/>
      <c r="CX31" s="654"/>
      <c r="CY31" s="655"/>
      <c r="CZ31" s="628">
        <v>0.2</v>
      </c>
      <c r="DA31" s="656"/>
      <c r="DB31" s="656"/>
      <c r="DC31" s="658"/>
      <c r="DD31" s="632">
        <v>18143</v>
      </c>
      <c r="DE31" s="654"/>
      <c r="DF31" s="654"/>
      <c r="DG31" s="654"/>
      <c r="DH31" s="654"/>
      <c r="DI31" s="654"/>
      <c r="DJ31" s="654"/>
      <c r="DK31" s="655"/>
      <c r="DL31" s="632">
        <v>18143</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305151</v>
      </c>
      <c r="S32" s="624"/>
      <c r="T32" s="624"/>
      <c r="U32" s="624"/>
      <c r="V32" s="624"/>
      <c r="W32" s="624"/>
      <c r="X32" s="624"/>
      <c r="Y32" s="625"/>
      <c r="Z32" s="626">
        <v>3.2</v>
      </c>
      <c r="AA32" s="626"/>
      <c r="AB32" s="626"/>
      <c r="AC32" s="626"/>
      <c r="AD32" s="627" t="s">
        <v>132</v>
      </c>
      <c r="AE32" s="627"/>
      <c r="AF32" s="627"/>
      <c r="AG32" s="627"/>
      <c r="AH32" s="627"/>
      <c r="AI32" s="627"/>
      <c r="AJ32" s="627"/>
      <c r="AK32" s="627"/>
      <c r="AL32" s="628" t="s">
        <v>238</v>
      </c>
      <c r="AM32" s="629"/>
      <c r="AN32" s="629"/>
      <c r="AO32" s="630"/>
      <c r="AP32" s="669"/>
      <c r="AQ32" s="670"/>
      <c r="AR32" s="670"/>
      <c r="AS32" s="670"/>
      <c r="AT32" s="674"/>
      <c r="AU32" s="214" t="s">
        <v>319</v>
      </c>
      <c r="AX32" s="620" t="s">
        <v>320</v>
      </c>
      <c r="AY32" s="621"/>
      <c r="AZ32" s="621"/>
      <c r="BA32" s="621"/>
      <c r="BB32" s="621"/>
      <c r="BC32" s="621"/>
      <c r="BD32" s="621"/>
      <c r="BE32" s="621"/>
      <c r="BF32" s="622"/>
      <c r="BG32" s="679">
        <v>99.6</v>
      </c>
      <c r="BH32" s="654"/>
      <c r="BI32" s="654"/>
      <c r="BJ32" s="654"/>
      <c r="BK32" s="654"/>
      <c r="BL32" s="654"/>
      <c r="BM32" s="629">
        <v>98.2</v>
      </c>
      <c r="BN32" s="654"/>
      <c r="BO32" s="654"/>
      <c r="BP32" s="654"/>
      <c r="BQ32" s="680"/>
      <c r="BR32" s="679">
        <v>99.4</v>
      </c>
      <c r="BS32" s="654"/>
      <c r="BT32" s="654"/>
      <c r="BU32" s="654"/>
      <c r="BV32" s="654"/>
      <c r="BW32" s="654"/>
      <c r="BX32" s="629">
        <v>98.1</v>
      </c>
      <c r="BY32" s="654"/>
      <c r="BZ32" s="654"/>
      <c r="CA32" s="654"/>
      <c r="CB32" s="680"/>
      <c r="CD32" s="665"/>
      <c r="CE32" s="666"/>
      <c r="CF32" s="620" t="s">
        <v>321</v>
      </c>
      <c r="CG32" s="621"/>
      <c r="CH32" s="621"/>
      <c r="CI32" s="621"/>
      <c r="CJ32" s="621"/>
      <c r="CK32" s="621"/>
      <c r="CL32" s="621"/>
      <c r="CM32" s="621"/>
      <c r="CN32" s="621"/>
      <c r="CO32" s="621"/>
      <c r="CP32" s="621"/>
      <c r="CQ32" s="622"/>
      <c r="CR32" s="623" t="s">
        <v>132</v>
      </c>
      <c r="CS32" s="624"/>
      <c r="CT32" s="624"/>
      <c r="CU32" s="624"/>
      <c r="CV32" s="624"/>
      <c r="CW32" s="624"/>
      <c r="CX32" s="624"/>
      <c r="CY32" s="625"/>
      <c r="CZ32" s="628" t="s">
        <v>238</v>
      </c>
      <c r="DA32" s="656"/>
      <c r="DB32" s="656"/>
      <c r="DC32" s="658"/>
      <c r="DD32" s="632" t="s">
        <v>132</v>
      </c>
      <c r="DE32" s="624"/>
      <c r="DF32" s="624"/>
      <c r="DG32" s="624"/>
      <c r="DH32" s="624"/>
      <c r="DI32" s="624"/>
      <c r="DJ32" s="624"/>
      <c r="DK32" s="625"/>
      <c r="DL32" s="632" t="s">
        <v>238</v>
      </c>
      <c r="DM32" s="624"/>
      <c r="DN32" s="624"/>
      <c r="DO32" s="624"/>
      <c r="DP32" s="624"/>
      <c r="DQ32" s="624"/>
      <c r="DR32" s="624"/>
      <c r="DS32" s="624"/>
      <c r="DT32" s="624"/>
      <c r="DU32" s="624"/>
      <c r="DV32" s="625"/>
      <c r="DW32" s="628" t="s">
        <v>132</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111164</v>
      </c>
      <c r="S33" s="624"/>
      <c r="T33" s="624"/>
      <c r="U33" s="624"/>
      <c r="V33" s="624"/>
      <c r="W33" s="624"/>
      <c r="X33" s="624"/>
      <c r="Y33" s="625"/>
      <c r="Z33" s="626">
        <v>1.2</v>
      </c>
      <c r="AA33" s="626"/>
      <c r="AB33" s="626"/>
      <c r="AC33" s="626"/>
      <c r="AD33" s="627" t="s">
        <v>132</v>
      </c>
      <c r="AE33" s="627"/>
      <c r="AF33" s="627"/>
      <c r="AG33" s="627"/>
      <c r="AH33" s="627"/>
      <c r="AI33" s="627"/>
      <c r="AJ33" s="627"/>
      <c r="AK33" s="627"/>
      <c r="AL33" s="628" t="s">
        <v>238</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v>
      </c>
      <c r="BH33" s="682"/>
      <c r="BI33" s="682"/>
      <c r="BJ33" s="682"/>
      <c r="BK33" s="682"/>
      <c r="BL33" s="682"/>
      <c r="BM33" s="683">
        <v>89.3</v>
      </c>
      <c r="BN33" s="682"/>
      <c r="BO33" s="682"/>
      <c r="BP33" s="682"/>
      <c r="BQ33" s="684"/>
      <c r="BR33" s="681">
        <v>99.9</v>
      </c>
      <c r="BS33" s="682"/>
      <c r="BT33" s="682"/>
      <c r="BU33" s="682"/>
      <c r="BV33" s="682"/>
      <c r="BW33" s="682"/>
      <c r="BX33" s="683">
        <v>89.3</v>
      </c>
      <c r="BY33" s="682"/>
      <c r="BZ33" s="682"/>
      <c r="CA33" s="682"/>
      <c r="CB33" s="684"/>
      <c r="CD33" s="620" t="s">
        <v>324</v>
      </c>
      <c r="CE33" s="621"/>
      <c r="CF33" s="621"/>
      <c r="CG33" s="621"/>
      <c r="CH33" s="621"/>
      <c r="CI33" s="621"/>
      <c r="CJ33" s="621"/>
      <c r="CK33" s="621"/>
      <c r="CL33" s="621"/>
      <c r="CM33" s="621"/>
      <c r="CN33" s="621"/>
      <c r="CO33" s="621"/>
      <c r="CP33" s="621"/>
      <c r="CQ33" s="622"/>
      <c r="CR33" s="623">
        <v>5521957</v>
      </c>
      <c r="CS33" s="654"/>
      <c r="CT33" s="654"/>
      <c r="CU33" s="654"/>
      <c r="CV33" s="654"/>
      <c r="CW33" s="654"/>
      <c r="CX33" s="654"/>
      <c r="CY33" s="655"/>
      <c r="CZ33" s="628">
        <v>59.8</v>
      </c>
      <c r="DA33" s="656"/>
      <c r="DB33" s="656"/>
      <c r="DC33" s="658"/>
      <c r="DD33" s="632">
        <v>3236807</v>
      </c>
      <c r="DE33" s="654"/>
      <c r="DF33" s="654"/>
      <c r="DG33" s="654"/>
      <c r="DH33" s="654"/>
      <c r="DI33" s="654"/>
      <c r="DJ33" s="654"/>
      <c r="DK33" s="655"/>
      <c r="DL33" s="632">
        <v>1489983</v>
      </c>
      <c r="DM33" s="654"/>
      <c r="DN33" s="654"/>
      <c r="DO33" s="654"/>
      <c r="DP33" s="654"/>
      <c r="DQ33" s="654"/>
      <c r="DR33" s="654"/>
      <c r="DS33" s="654"/>
      <c r="DT33" s="654"/>
      <c r="DU33" s="654"/>
      <c r="DV33" s="655"/>
      <c r="DW33" s="628">
        <v>34.6</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1749063</v>
      </c>
      <c r="S34" s="624"/>
      <c r="T34" s="624"/>
      <c r="U34" s="624"/>
      <c r="V34" s="624"/>
      <c r="W34" s="624"/>
      <c r="X34" s="624"/>
      <c r="Y34" s="625"/>
      <c r="Z34" s="626">
        <v>18.2</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2192584</v>
      </c>
      <c r="CS34" s="624"/>
      <c r="CT34" s="624"/>
      <c r="CU34" s="624"/>
      <c r="CV34" s="624"/>
      <c r="CW34" s="624"/>
      <c r="CX34" s="624"/>
      <c r="CY34" s="625"/>
      <c r="CZ34" s="628">
        <v>23.7</v>
      </c>
      <c r="DA34" s="656"/>
      <c r="DB34" s="656"/>
      <c r="DC34" s="658"/>
      <c r="DD34" s="632">
        <v>1346568</v>
      </c>
      <c r="DE34" s="624"/>
      <c r="DF34" s="624"/>
      <c r="DG34" s="624"/>
      <c r="DH34" s="624"/>
      <c r="DI34" s="624"/>
      <c r="DJ34" s="624"/>
      <c r="DK34" s="625"/>
      <c r="DL34" s="632">
        <v>641946</v>
      </c>
      <c r="DM34" s="624"/>
      <c r="DN34" s="624"/>
      <c r="DO34" s="624"/>
      <c r="DP34" s="624"/>
      <c r="DQ34" s="624"/>
      <c r="DR34" s="624"/>
      <c r="DS34" s="624"/>
      <c r="DT34" s="624"/>
      <c r="DU34" s="624"/>
      <c r="DV34" s="625"/>
      <c r="DW34" s="628">
        <v>14.9</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511265</v>
      </c>
      <c r="S35" s="624"/>
      <c r="T35" s="624"/>
      <c r="U35" s="624"/>
      <c r="V35" s="624"/>
      <c r="W35" s="624"/>
      <c r="X35" s="624"/>
      <c r="Y35" s="625"/>
      <c r="Z35" s="626">
        <v>5.3</v>
      </c>
      <c r="AA35" s="626"/>
      <c r="AB35" s="626"/>
      <c r="AC35" s="626"/>
      <c r="AD35" s="627" t="s">
        <v>238</v>
      </c>
      <c r="AE35" s="627"/>
      <c r="AF35" s="627"/>
      <c r="AG35" s="627"/>
      <c r="AH35" s="627"/>
      <c r="AI35" s="627"/>
      <c r="AJ35" s="627"/>
      <c r="AK35" s="627"/>
      <c r="AL35" s="628" t="s">
        <v>238</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180453</v>
      </c>
      <c r="CS35" s="654"/>
      <c r="CT35" s="654"/>
      <c r="CU35" s="654"/>
      <c r="CV35" s="654"/>
      <c r="CW35" s="654"/>
      <c r="CX35" s="654"/>
      <c r="CY35" s="655"/>
      <c r="CZ35" s="628">
        <v>2</v>
      </c>
      <c r="DA35" s="656"/>
      <c r="DB35" s="656"/>
      <c r="DC35" s="658"/>
      <c r="DD35" s="632">
        <v>142060</v>
      </c>
      <c r="DE35" s="654"/>
      <c r="DF35" s="654"/>
      <c r="DG35" s="654"/>
      <c r="DH35" s="654"/>
      <c r="DI35" s="654"/>
      <c r="DJ35" s="654"/>
      <c r="DK35" s="655"/>
      <c r="DL35" s="632">
        <v>136098</v>
      </c>
      <c r="DM35" s="654"/>
      <c r="DN35" s="654"/>
      <c r="DO35" s="654"/>
      <c r="DP35" s="654"/>
      <c r="DQ35" s="654"/>
      <c r="DR35" s="654"/>
      <c r="DS35" s="654"/>
      <c r="DT35" s="654"/>
      <c r="DU35" s="654"/>
      <c r="DV35" s="655"/>
      <c r="DW35" s="628">
        <v>3.2</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257435</v>
      </c>
      <c r="S36" s="624"/>
      <c r="T36" s="624"/>
      <c r="U36" s="624"/>
      <c r="V36" s="624"/>
      <c r="W36" s="624"/>
      <c r="X36" s="624"/>
      <c r="Y36" s="625"/>
      <c r="Z36" s="626">
        <v>2.7</v>
      </c>
      <c r="AA36" s="626"/>
      <c r="AB36" s="626"/>
      <c r="AC36" s="626"/>
      <c r="AD36" s="627" t="s">
        <v>132</v>
      </c>
      <c r="AE36" s="627"/>
      <c r="AF36" s="627"/>
      <c r="AG36" s="627"/>
      <c r="AH36" s="627"/>
      <c r="AI36" s="627"/>
      <c r="AJ36" s="627"/>
      <c r="AK36" s="627"/>
      <c r="AL36" s="628" t="s">
        <v>238</v>
      </c>
      <c r="AM36" s="629"/>
      <c r="AN36" s="629"/>
      <c r="AO36" s="630"/>
      <c r="AP36" s="222"/>
      <c r="AQ36" s="685" t="s">
        <v>332</v>
      </c>
      <c r="AR36" s="686"/>
      <c r="AS36" s="686"/>
      <c r="AT36" s="686"/>
      <c r="AU36" s="686"/>
      <c r="AV36" s="686"/>
      <c r="AW36" s="686"/>
      <c r="AX36" s="686"/>
      <c r="AY36" s="687"/>
      <c r="AZ36" s="612">
        <v>457830</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696</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1424621</v>
      </c>
      <c r="CS36" s="624"/>
      <c r="CT36" s="624"/>
      <c r="CU36" s="624"/>
      <c r="CV36" s="624"/>
      <c r="CW36" s="624"/>
      <c r="CX36" s="624"/>
      <c r="CY36" s="625"/>
      <c r="CZ36" s="628">
        <v>15.4</v>
      </c>
      <c r="DA36" s="656"/>
      <c r="DB36" s="656"/>
      <c r="DC36" s="658"/>
      <c r="DD36" s="632">
        <v>894670</v>
      </c>
      <c r="DE36" s="624"/>
      <c r="DF36" s="624"/>
      <c r="DG36" s="624"/>
      <c r="DH36" s="624"/>
      <c r="DI36" s="624"/>
      <c r="DJ36" s="624"/>
      <c r="DK36" s="625"/>
      <c r="DL36" s="632">
        <v>396338</v>
      </c>
      <c r="DM36" s="624"/>
      <c r="DN36" s="624"/>
      <c r="DO36" s="624"/>
      <c r="DP36" s="624"/>
      <c r="DQ36" s="624"/>
      <c r="DR36" s="624"/>
      <c r="DS36" s="624"/>
      <c r="DT36" s="624"/>
      <c r="DU36" s="624"/>
      <c r="DV36" s="625"/>
      <c r="DW36" s="628">
        <v>9.1999999999999993</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391665</v>
      </c>
      <c r="S37" s="624"/>
      <c r="T37" s="624"/>
      <c r="U37" s="624"/>
      <c r="V37" s="624"/>
      <c r="W37" s="624"/>
      <c r="X37" s="624"/>
      <c r="Y37" s="625"/>
      <c r="Z37" s="626">
        <v>4.0999999999999996</v>
      </c>
      <c r="AA37" s="626"/>
      <c r="AB37" s="626"/>
      <c r="AC37" s="626"/>
      <c r="AD37" s="627">
        <v>9</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163591</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155</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300363</v>
      </c>
      <c r="CS37" s="654"/>
      <c r="CT37" s="654"/>
      <c r="CU37" s="654"/>
      <c r="CV37" s="654"/>
      <c r="CW37" s="654"/>
      <c r="CX37" s="654"/>
      <c r="CY37" s="655"/>
      <c r="CZ37" s="628">
        <v>3.3</v>
      </c>
      <c r="DA37" s="656"/>
      <c r="DB37" s="656"/>
      <c r="DC37" s="658"/>
      <c r="DD37" s="632">
        <v>277663</v>
      </c>
      <c r="DE37" s="654"/>
      <c r="DF37" s="654"/>
      <c r="DG37" s="654"/>
      <c r="DH37" s="654"/>
      <c r="DI37" s="654"/>
      <c r="DJ37" s="654"/>
      <c r="DK37" s="655"/>
      <c r="DL37" s="632">
        <v>246614</v>
      </c>
      <c r="DM37" s="654"/>
      <c r="DN37" s="654"/>
      <c r="DO37" s="654"/>
      <c r="DP37" s="654"/>
      <c r="DQ37" s="654"/>
      <c r="DR37" s="654"/>
      <c r="DS37" s="654"/>
      <c r="DT37" s="654"/>
      <c r="DU37" s="654"/>
      <c r="DV37" s="655"/>
      <c r="DW37" s="628">
        <v>5.7</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681598</v>
      </c>
      <c r="S38" s="624"/>
      <c r="T38" s="624"/>
      <c r="U38" s="624"/>
      <c r="V38" s="624"/>
      <c r="W38" s="624"/>
      <c r="X38" s="624"/>
      <c r="Y38" s="625"/>
      <c r="Z38" s="626">
        <v>7.1</v>
      </c>
      <c r="AA38" s="626"/>
      <c r="AB38" s="626"/>
      <c r="AC38" s="626"/>
      <c r="AD38" s="627" t="s">
        <v>132</v>
      </c>
      <c r="AE38" s="627"/>
      <c r="AF38" s="627"/>
      <c r="AG38" s="627"/>
      <c r="AH38" s="627"/>
      <c r="AI38" s="627"/>
      <c r="AJ38" s="627"/>
      <c r="AK38" s="627"/>
      <c r="AL38" s="628" t="s">
        <v>132</v>
      </c>
      <c r="AM38" s="629"/>
      <c r="AN38" s="629"/>
      <c r="AO38" s="630"/>
      <c r="AQ38" s="689" t="s">
        <v>340</v>
      </c>
      <c r="AR38" s="690"/>
      <c r="AS38" s="690"/>
      <c r="AT38" s="690"/>
      <c r="AU38" s="690"/>
      <c r="AV38" s="690"/>
      <c r="AW38" s="690"/>
      <c r="AX38" s="690"/>
      <c r="AY38" s="691"/>
      <c r="AZ38" s="623">
        <v>14879</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705</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457830</v>
      </c>
      <c r="CS38" s="624"/>
      <c r="CT38" s="624"/>
      <c r="CU38" s="624"/>
      <c r="CV38" s="624"/>
      <c r="CW38" s="624"/>
      <c r="CX38" s="624"/>
      <c r="CY38" s="625"/>
      <c r="CZ38" s="628">
        <v>5</v>
      </c>
      <c r="DA38" s="656"/>
      <c r="DB38" s="656"/>
      <c r="DC38" s="658"/>
      <c r="DD38" s="632">
        <v>407884</v>
      </c>
      <c r="DE38" s="624"/>
      <c r="DF38" s="624"/>
      <c r="DG38" s="624"/>
      <c r="DH38" s="624"/>
      <c r="DI38" s="624"/>
      <c r="DJ38" s="624"/>
      <c r="DK38" s="625"/>
      <c r="DL38" s="632">
        <v>315601</v>
      </c>
      <c r="DM38" s="624"/>
      <c r="DN38" s="624"/>
      <c r="DO38" s="624"/>
      <c r="DP38" s="624"/>
      <c r="DQ38" s="624"/>
      <c r="DR38" s="624"/>
      <c r="DS38" s="624"/>
      <c r="DT38" s="624"/>
      <c r="DU38" s="624"/>
      <c r="DV38" s="625"/>
      <c r="DW38" s="628">
        <v>7.3</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238</v>
      </c>
      <c r="AA39" s="626"/>
      <c r="AB39" s="626"/>
      <c r="AC39" s="626"/>
      <c r="AD39" s="627" t="s">
        <v>132</v>
      </c>
      <c r="AE39" s="627"/>
      <c r="AF39" s="627"/>
      <c r="AG39" s="627"/>
      <c r="AH39" s="627"/>
      <c r="AI39" s="627"/>
      <c r="AJ39" s="627"/>
      <c r="AK39" s="627"/>
      <c r="AL39" s="628" t="s">
        <v>238</v>
      </c>
      <c r="AM39" s="629"/>
      <c r="AN39" s="629"/>
      <c r="AO39" s="630"/>
      <c r="AQ39" s="689" t="s">
        <v>344</v>
      </c>
      <c r="AR39" s="690"/>
      <c r="AS39" s="690"/>
      <c r="AT39" s="690"/>
      <c r="AU39" s="690"/>
      <c r="AV39" s="690"/>
      <c r="AW39" s="690"/>
      <c r="AX39" s="690"/>
      <c r="AY39" s="691"/>
      <c r="AZ39" s="623" t="s">
        <v>238</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1259</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1076469</v>
      </c>
      <c r="CS39" s="654"/>
      <c r="CT39" s="654"/>
      <c r="CU39" s="654"/>
      <c r="CV39" s="654"/>
      <c r="CW39" s="654"/>
      <c r="CX39" s="654"/>
      <c r="CY39" s="655"/>
      <c r="CZ39" s="628">
        <v>11.7</v>
      </c>
      <c r="DA39" s="656"/>
      <c r="DB39" s="656"/>
      <c r="DC39" s="658"/>
      <c r="DD39" s="632">
        <v>445625</v>
      </c>
      <c r="DE39" s="654"/>
      <c r="DF39" s="654"/>
      <c r="DG39" s="654"/>
      <c r="DH39" s="654"/>
      <c r="DI39" s="654"/>
      <c r="DJ39" s="654"/>
      <c r="DK39" s="655"/>
      <c r="DL39" s="632" t="s">
        <v>132</v>
      </c>
      <c r="DM39" s="654"/>
      <c r="DN39" s="654"/>
      <c r="DO39" s="654"/>
      <c r="DP39" s="654"/>
      <c r="DQ39" s="654"/>
      <c r="DR39" s="654"/>
      <c r="DS39" s="654"/>
      <c r="DT39" s="654"/>
      <c r="DU39" s="654"/>
      <c r="DV39" s="655"/>
      <c r="DW39" s="628" t="s">
        <v>132</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v>39698</v>
      </c>
      <c r="S40" s="624"/>
      <c r="T40" s="624"/>
      <c r="U40" s="624"/>
      <c r="V40" s="624"/>
      <c r="W40" s="624"/>
      <c r="X40" s="624"/>
      <c r="Y40" s="625"/>
      <c r="Z40" s="626">
        <v>0.4</v>
      </c>
      <c r="AA40" s="626"/>
      <c r="AB40" s="626"/>
      <c r="AC40" s="626"/>
      <c r="AD40" s="627" t="s">
        <v>238</v>
      </c>
      <c r="AE40" s="627"/>
      <c r="AF40" s="627"/>
      <c r="AG40" s="627"/>
      <c r="AH40" s="627"/>
      <c r="AI40" s="627"/>
      <c r="AJ40" s="627"/>
      <c r="AK40" s="627"/>
      <c r="AL40" s="628" t="s">
        <v>238</v>
      </c>
      <c r="AM40" s="629"/>
      <c r="AN40" s="629"/>
      <c r="AO40" s="630"/>
      <c r="AQ40" s="689" t="s">
        <v>348</v>
      </c>
      <c r="AR40" s="690"/>
      <c r="AS40" s="690"/>
      <c r="AT40" s="690"/>
      <c r="AU40" s="690"/>
      <c r="AV40" s="690"/>
      <c r="AW40" s="690"/>
      <c r="AX40" s="690"/>
      <c r="AY40" s="691"/>
      <c r="AZ40" s="623" t="s">
        <v>238</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152</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190000</v>
      </c>
      <c r="CS40" s="624"/>
      <c r="CT40" s="624"/>
      <c r="CU40" s="624"/>
      <c r="CV40" s="624"/>
      <c r="CW40" s="624"/>
      <c r="CX40" s="624"/>
      <c r="CY40" s="625"/>
      <c r="CZ40" s="628">
        <v>2.1</v>
      </c>
      <c r="DA40" s="656"/>
      <c r="DB40" s="656"/>
      <c r="DC40" s="658"/>
      <c r="DD40" s="632" t="s">
        <v>132</v>
      </c>
      <c r="DE40" s="624"/>
      <c r="DF40" s="624"/>
      <c r="DG40" s="624"/>
      <c r="DH40" s="624"/>
      <c r="DI40" s="624"/>
      <c r="DJ40" s="624"/>
      <c r="DK40" s="625"/>
      <c r="DL40" s="632" t="s">
        <v>132</v>
      </c>
      <c r="DM40" s="624"/>
      <c r="DN40" s="624"/>
      <c r="DO40" s="624"/>
      <c r="DP40" s="624"/>
      <c r="DQ40" s="624"/>
      <c r="DR40" s="624"/>
      <c r="DS40" s="624"/>
      <c r="DT40" s="624"/>
      <c r="DU40" s="624"/>
      <c r="DV40" s="625"/>
      <c r="DW40" s="628" t="s">
        <v>238</v>
      </c>
      <c r="DX40" s="656"/>
      <c r="DY40" s="656"/>
      <c r="DZ40" s="656"/>
      <c r="EA40" s="656"/>
      <c r="EB40" s="656"/>
      <c r="EC40" s="657"/>
    </row>
    <row r="41" spans="2:133" ht="11.25" customHeight="1" x14ac:dyDescent="0.15">
      <c r="B41" s="644" t="s">
        <v>352</v>
      </c>
      <c r="C41" s="645"/>
      <c r="D41" s="645"/>
      <c r="E41" s="645"/>
      <c r="F41" s="645"/>
      <c r="G41" s="645"/>
      <c r="H41" s="645"/>
      <c r="I41" s="645"/>
      <c r="J41" s="645"/>
      <c r="K41" s="645"/>
      <c r="L41" s="645"/>
      <c r="M41" s="645"/>
      <c r="N41" s="645"/>
      <c r="O41" s="645"/>
      <c r="P41" s="645"/>
      <c r="Q41" s="646"/>
      <c r="R41" s="698">
        <v>9610230</v>
      </c>
      <c r="S41" s="699"/>
      <c r="T41" s="699"/>
      <c r="U41" s="699"/>
      <c r="V41" s="699"/>
      <c r="W41" s="699"/>
      <c r="X41" s="699"/>
      <c r="Y41" s="700"/>
      <c r="Z41" s="701">
        <v>100</v>
      </c>
      <c r="AA41" s="701"/>
      <c r="AB41" s="701"/>
      <c r="AC41" s="701"/>
      <c r="AD41" s="702">
        <v>4270569</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66733</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132</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132</v>
      </c>
      <c r="CS41" s="654"/>
      <c r="CT41" s="654"/>
      <c r="CU41" s="654"/>
      <c r="CV41" s="654"/>
      <c r="CW41" s="654"/>
      <c r="CX41" s="654"/>
      <c r="CY41" s="655"/>
      <c r="CZ41" s="628" t="s">
        <v>132</v>
      </c>
      <c r="DA41" s="656"/>
      <c r="DB41" s="656"/>
      <c r="DC41" s="658"/>
      <c r="DD41" s="632" t="s">
        <v>132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212627</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345</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894886</v>
      </c>
      <c r="CS42" s="654"/>
      <c r="CT42" s="654"/>
      <c r="CU42" s="654"/>
      <c r="CV42" s="654"/>
      <c r="CW42" s="654"/>
      <c r="CX42" s="654"/>
      <c r="CY42" s="655"/>
      <c r="CZ42" s="628">
        <v>9.6999999999999993</v>
      </c>
      <c r="DA42" s="656"/>
      <c r="DB42" s="656"/>
      <c r="DC42" s="658"/>
      <c r="DD42" s="632">
        <v>223470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7826</v>
      </c>
      <c r="CS43" s="654"/>
      <c r="CT43" s="654"/>
      <c r="CU43" s="654"/>
      <c r="CV43" s="654"/>
      <c r="CW43" s="654"/>
      <c r="CX43" s="654"/>
      <c r="CY43" s="655"/>
      <c r="CZ43" s="628">
        <v>0.1</v>
      </c>
      <c r="DA43" s="656"/>
      <c r="DB43" s="656"/>
      <c r="DC43" s="658"/>
      <c r="DD43" s="632">
        <v>7826</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894886</v>
      </c>
      <c r="CS44" s="624"/>
      <c r="CT44" s="624"/>
      <c r="CU44" s="624"/>
      <c r="CV44" s="624"/>
      <c r="CW44" s="624"/>
      <c r="CX44" s="624"/>
      <c r="CY44" s="625"/>
      <c r="CZ44" s="628">
        <v>9.6999999999999993</v>
      </c>
      <c r="DA44" s="629"/>
      <c r="DB44" s="629"/>
      <c r="DC44" s="635"/>
      <c r="DD44" s="632">
        <v>223470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343879</v>
      </c>
      <c r="CS45" s="654"/>
      <c r="CT45" s="654"/>
      <c r="CU45" s="654"/>
      <c r="CV45" s="654"/>
      <c r="CW45" s="654"/>
      <c r="CX45" s="654"/>
      <c r="CY45" s="655"/>
      <c r="CZ45" s="628">
        <v>3.7</v>
      </c>
      <c r="DA45" s="656"/>
      <c r="DB45" s="656"/>
      <c r="DC45" s="658"/>
      <c r="DD45" s="632">
        <v>62211</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514692</v>
      </c>
      <c r="CS46" s="624"/>
      <c r="CT46" s="624"/>
      <c r="CU46" s="624"/>
      <c r="CV46" s="624"/>
      <c r="CW46" s="624"/>
      <c r="CX46" s="624"/>
      <c r="CY46" s="625"/>
      <c r="CZ46" s="628">
        <v>5.6</v>
      </c>
      <c r="DA46" s="629"/>
      <c r="DB46" s="629"/>
      <c r="DC46" s="635"/>
      <c r="DD46" s="632">
        <v>161259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t="s">
        <v>238</v>
      </c>
      <c r="CS47" s="654"/>
      <c r="CT47" s="654"/>
      <c r="CU47" s="654"/>
      <c r="CV47" s="654"/>
      <c r="CW47" s="654"/>
      <c r="CX47" s="654"/>
      <c r="CY47" s="655"/>
      <c r="CZ47" s="628" t="s">
        <v>132</v>
      </c>
      <c r="DA47" s="656"/>
      <c r="DB47" s="656"/>
      <c r="DC47" s="658"/>
      <c r="DD47" s="632" t="s">
        <v>132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238</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9237001</v>
      </c>
      <c r="CS49" s="682"/>
      <c r="CT49" s="682"/>
      <c r="CU49" s="682"/>
      <c r="CV49" s="682"/>
      <c r="CW49" s="682"/>
      <c r="CX49" s="682"/>
      <c r="CY49" s="711"/>
      <c r="CZ49" s="703">
        <v>100</v>
      </c>
      <c r="DA49" s="712"/>
      <c r="DB49" s="712"/>
      <c r="DC49" s="713"/>
      <c r="DD49" s="714">
        <v>5785788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fWaD1PxTvHmD69XPMj6sxyI6+ZtEsMEhEbvHiAFjqEtDmwCzoq5tgYy+Iw9J9A/Upu2xdIg7ST+tEZlYEJI4A==" saltValue="fhb8rcMayNM2KBmwNdEr4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60" zoomScaleNormal="6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4" t="s">
        <v>388</v>
      </c>
      <c r="DH5" s="775"/>
      <c r="DI5" s="775"/>
      <c r="DJ5" s="775"/>
      <c r="DK5" s="776"/>
      <c r="DL5" s="774" t="s">
        <v>389</v>
      </c>
      <c r="DM5" s="775"/>
      <c r="DN5" s="775"/>
      <c r="DO5" s="775"/>
      <c r="DP5" s="776"/>
      <c r="DQ5" s="725" t="s">
        <v>390</v>
      </c>
      <c r="DR5" s="721"/>
      <c r="DS5" s="721"/>
      <c r="DT5" s="721"/>
      <c r="DU5" s="722"/>
      <c r="DV5" s="725" t="s">
        <v>381</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391</v>
      </c>
      <c r="C7" s="761"/>
      <c r="D7" s="761"/>
      <c r="E7" s="761"/>
      <c r="F7" s="761"/>
      <c r="G7" s="761"/>
      <c r="H7" s="761"/>
      <c r="I7" s="761"/>
      <c r="J7" s="761"/>
      <c r="K7" s="761"/>
      <c r="L7" s="761"/>
      <c r="M7" s="761"/>
      <c r="N7" s="761"/>
      <c r="O7" s="761"/>
      <c r="P7" s="762"/>
      <c r="Q7" s="763">
        <v>9610</v>
      </c>
      <c r="R7" s="764"/>
      <c r="S7" s="764"/>
      <c r="T7" s="764"/>
      <c r="U7" s="764"/>
      <c r="V7" s="764">
        <v>9237</v>
      </c>
      <c r="W7" s="764"/>
      <c r="X7" s="764"/>
      <c r="Y7" s="764"/>
      <c r="Z7" s="764"/>
      <c r="AA7" s="764">
        <v>373</v>
      </c>
      <c r="AB7" s="764"/>
      <c r="AC7" s="764"/>
      <c r="AD7" s="764"/>
      <c r="AE7" s="765"/>
      <c r="AF7" s="766">
        <v>373</v>
      </c>
      <c r="AG7" s="767"/>
      <c r="AH7" s="767"/>
      <c r="AI7" s="767"/>
      <c r="AJ7" s="768"/>
      <c r="AK7" s="769">
        <v>511</v>
      </c>
      <c r="AL7" s="770"/>
      <c r="AM7" s="770"/>
      <c r="AN7" s="770"/>
      <c r="AO7" s="770"/>
      <c r="AP7" s="770">
        <v>9960</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574</v>
      </c>
      <c r="BT7" s="747"/>
      <c r="BU7" s="747"/>
      <c r="BV7" s="747"/>
      <c r="BW7" s="747"/>
      <c r="BX7" s="747"/>
      <c r="BY7" s="747"/>
      <c r="BZ7" s="747"/>
      <c r="CA7" s="747"/>
      <c r="CB7" s="747"/>
      <c r="CC7" s="747"/>
      <c r="CD7" s="747"/>
      <c r="CE7" s="747"/>
      <c r="CF7" s="747"/>
      <c r="CG7" s="773"/>
      <c r="CH7" s="743">
        <v>4</v>
      </c>
      <c r="CI7" s="744"/>
      <c r="CJ7" s="744"/>
      <c r="CK7" s="744"/>
      <c r="CL7" s="745"/>
      <c r="CM7" s="743">
        <v>69</v>
      </c>
      <c r="CN7" s="744"/>
      <c r="CO7" s="744"/>
      <c r="CP7" s="744"/>
      <c r="CQ7" s="745"/>
      <c r="CR7" s="743">
        <v>3</v>
      </c>
      <c r="CS7" s="744"/>
      <c r="CT7" s="744"/>
      <c r="CU7" s="744"/>
      <c r="CV7" s="745"/>
      <c r="CW7" s="743" t="s">
        <v>581</v>
      </c>
      <c r="CX7" s="744"/>
      <c r="CY7" s="744"/>
      <c r="CZ7" s="744"/>
      <c r="DA7" s="745"/>
      <c r="DB7" s="743" t="s">
        <v>581</v>
      </c>
      <c r="DC7" s="744"/>
      <c r="DD7" s="744"/>
      <c r="DE7" s="744"/>
      <c r="DF7" s="745"/>
      <c r="DG7" s="743" t="s">
        <v>581</v>
      </c>
      <c r="DH7" s="744"/>
      <c r="DI7" s="744"/>
      <c r="DJ7" s="744"/>
      <c r="DK7" s="745"/>
      <c r="DL7" s="743" t="s">
        <v>581</v>
      </c>
      <c r="DM7" s="744"/>
      <c r="DN7" s="744"/>
      <c r="DO7" s="744"/>
      <c r="DP7" s="745"/>
      <c r="DQ7" s="743" t="s">
        <v>581</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575</v>
      </c>
      <c r="BT8" s="783"/>
      <c r="BU8" s="783"/>
      <c r="BV8" s="783"/>
      <c r="BW8" s="783"/>
      <c r="BX8" s="783"/>
      <c r="BY8" s="783"/>
      <c r="BZ8" s="783"/>
      <c r="CA8" s="783"/>
      <c r="CB8" s="783"/>
      <c r="CC8" s="783"/>
      <c r="CD8" s="783"/>
      <c r="CE8" s="783"/>
      <c r="CF8" s="783"/>
      <c r="CG8" s="784"/>
      <c r="CH8" s="785">
        <v>17</v>
      </c>
      <c r="CI8" s="786"/>
      <c r="CJ8" s="786"/>
      <c r="CK8" s="786"/>
      <c r="CL8" s="787"/>
      <c r="CM8" s="785">
        <v>160</v>
      </c>
      <c r="CN8" s="786"/>
      <c r="CO8" s="786"/>
      <c r="CP8" s="786"/>
      <c r="CQ8" s="787"/>
      <c r="CR8" s="785">
        <v>5</v>
      </c>
      <c r="CS8" s="786"/>
      <c r="CT8" s="786"/>
      <c r="CU8" s="786"/>
      <c r="CV8" s="787"/>
      <c r="CW8" s="785" t="s">
        <v>581</v>
      </c>
      <c r="CX8" s="786"/>
      <c r="CY8" s="786"/>
      <c r="CZ8" s="786"/>
      <c r="DA8" s="787"/>
      <c r="DB8" s="785" t="s">
        <v>581</v>
      </c>
      <c r="DC8" s="786"/>
      <c r="DD8" s="786"/>
      <c r="DE8" s="786"/>
      <c r="DF8" s="787"/>
      <c r="DG8" s="785" t="s">
        <v>581</v>
      </c>
      <c r="DH8" s="786"/>
      <c r="DI8" s="786"/>
      <c r="DJ8" s="786"/>
      <c r="DK8" s="787"/>
      <c r="DL8" s="785" t="s">
        <v>581</v>
      </c>
      <c r="DM8" s="786"/>
      <c r="DN8" s="786"/>
      <c r="DO8" s="786"/>
      <c r="DP8" s="787"/>
      <c r="DQ8" s="785" t="s">
        <v>581</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9610</v>
      </c>
      <c r="R23" s="793"/>
      <c r="S23" s="793"/>
      <c r="T23" s="793"/>
      <c r="U23" s="793"/>
      <c r="V23" s="793">
        <v>9237</v>
      </c>
      <c r="W23" s="793"/>
      <c r="X23" s="793"/>
      <c r="Y23" s="793"/>
      <c r="Z23" s="793"/>
      <c r="AA23" s="793">
        <v>373</v>
      </c>
      <c r="AB23" s="793"/>
      <c r="AC23" s="793"/>
      <c r="AD23" s="793"/>
      <c r="AE23" s="794"/>
      <c r="AF23" s="795">
        <v>373</v>
      </c>
      <c r="AG23" s="793"/>
      <c r="AH23" s="793"/>
      <c r="AI23" s="793"/>
      <c r="AJ23" s="796"/>
      <c r="AK23" s="797"/>
      <c r="AL23" s="798"/>
      <c r="AM23" s="798"/>
      <c r="AN23" s="798"/>
      <c r="AO23" s="798"/>
      <c r="AP23" s="794">
        <v>9960</v>
      </c>
      <c r="AQ23" s="809"/>
      <c r="AR23" s="809"/>
      <c r="AS23" s="809"/>
      <c r="AT23" s="810"/>
      <c r="AU23" s="811"/>
      <c r="AV23" s="811"/>
      <c r="AW23" s="811"/>
      <c r="AX23" s="811"/>
      <c r="AY23" s="812"/>
      <c r="AZ23" s="813" t="s">
        <v>132</v>
      </c>
      <c r="BA23" s="809"/>
      <c r="BB23" s="809"/>
      <c r="BC23" s="809"/>
      <c r="BD23" s="814"/>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374</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5" t="s">
        <v>400</v>
      </c>
      <c r="AG26" s="816"/>
      <c r="AH26" s="816"/>
      <c r="AI26" s="816"/>
      <c r="AJ26" s="817"/>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381</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8"/>
      <c r="AG27" s="819"/>
      <c r="AH27" s="819"/>
      <c r="AI27" s="819"/>
      <c r="AJ27" s="820"/>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5">
        <v>738</v>
      </c>
      <c r="R28" s="826"/>
      <c r="S28" s="826"/>
      <c r="T28" s="826"/>
      <c r="U28" s="827"/>
      <c r="V28" s="765">
        <v>737</v>
      </c>
      <c r="W28" s="826"/>
      <c r="X28" s="826"/>
      <c r="Y28" s="826"/>
      <c r="Z28" s="827"/>
      <c r="AA28" s="765">
        <v>1</v>
      </c>
      <c r="AB28" s="826"/>
      <c r="AC28" s="826"/>
      <c r="AD28" s="826"/>
      <c r="AE28" s="828"/>
      <c r="AF28" s="829">
        <v>1</v>
      </c>
      <c r="AG28" s="830"/>
      <c r="AH28" s="830"/>
      <c r="AI28" s="830"/>
      <c r="AJ28" s="831"/>
      <c r="AK28" s="832">
        <v>78</v>
      </c>
      <c r="AL28" s="833"/>
      <c r="AM28" s="833"/>
      <c r="AN28" s="833"/>
      <c r="AO28" s="833"/>
      <c r="AP28" s="833" t="s">
        <v>506</v>
      </c>
      <c r="AQ28" s="833"/>
      <c r="AR28" s="833"/>
      <c r="AS28" s="833"/>
      <c r="AT28" s="833"/>
      <c r="AU28" s="833" t="s">
        <v>581</v>
      </c>
      <c r="AV28" s="833"/>
      <c r="AW28" s="833"/>
      <c r="AX28" s="833"/>
      <c r="AY28" s="833"/>
      <c r="AZ28" s="834" t="s">
        <v>581</v>
      </c>
      <c r="BA28" s="834"/>
      <c r="BB28" s="834"/>
      <c r="BC28" s="834"/>
      <c r="BD28" s="834"/>
      <c r="BE28" s="823"/>
      <c r="BF28" s="823"/>
      <c r="BG28" s="823"/>
      <c r="BH28" s="823"/>
      <c r="BI28" s="824"/>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821">
        <v>648</v>
      </c>
      <c r="R29" s="756"/>
      <c r="S29" s="756"/>
      <c r="T29" s="756"/>
      <c r="U29" s="822"/>
      <c r="V29" s="754">
        <v>633</v>
      </c>
      <c r="W29" s="756"/>
      <c r="X29" s="756"/>
      <c r="Y29" s="756"/>
      <c r="Z29" s="822"/>
      <c r="AA29" s="754">
        <v>15</v>
      </c>
      <c r="AB29" s="756"/>
      <c r="AC29" s="756"/>
      <c r="AD29" s="756"/>
      <c r="AE29" s="757"/>
      <c r="AF29" s="755">
        <v>15</v>
      </c>
      <c r="AG29" s="756"/>
      <c r="AH29" s="756"/>
      <c r="AI29" s="756"/>
      <c r="AJ29" s="757"/>
      <c r="AK29" s="839">
        <v>135</v>
      </c>
      <c r="AL29" s="835"/>
      <c r="AM29" s="835"/>
      <c r="AN29" s="835"/>
      <c r="AO29" s="835"/>
      <c r="AP29" s="835" t="s">
        <v>506</v>
      </c>
      <c r="AQ29" s="835"/>
      <c r="AR29" s="835"/>
      <c r="AS29" s="835"/>
      <c r="AT29" s="835"/>
      <c r="AU29" s="835" t="s">
        <v>581</v>
      </c>
      <c r="AV29" s="835"/>
      <c r="AW29" s="835"/>
      <c r="AX29" s="835"/>
      <c r="AY29" s="835"/>
      <c r="AZ29" s="836" t="s">
        <v>581</v>
      </c>
      <c r="BA29" s="836"/>
      <c r="BB29" s="836"/>
      <c r="BC29" s="836"/>
      <c r="BD29" s="836"/>
      <c r="BE29" s="837"/>
      <c r="BF29" s="837"/>
      <c r="BG29" s="837"/>
      <c r="BH29" s="837"/>
      <c r="BI29" s="838"/>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821">
        <v>106</v>
      </c>
      <c r="R30" s="756"/>
      <c r="S30" s="756"/>
      <c r="T30" s="756"/>
      <c r="U30" s="822"/>
      <c r="V30" s="754">
        <v>104</v>
      </c>
      <c r="W30" s="756"/>
      <c r="X30" s="756"/>
      <c r="Y30" s="756"/>
      <c r="Z30" s="822"/>
      <c r="AA30" s="754">
        <v>2</v>
      </c>
      <c r="AB30" s="756"/>
      <c r="AC30" s="756"/>
      <c r="AD30" s="756"/>
      <c r="AE30" s="757"/>
      <c r="AF30" s="755">
        <v>1</v>
      </c>
      <c r="AG30" s="756"/>
      <c r="AH30" s="756"/>
      <c r="AI30" s="756"/>
      <c r="AJ30" s="757"/>
      <c r="AK30" s="839">
        <v>38</v>
      </c>
      <c r="AL30" s="835"/>
      <c r="AM30" s="835"/>
      <c r="AN30" s="835"/>
      <c r="AO30" s="835"/>
      <c r="AP30" s="835" t="s">
        <v>506</v>
      </c>
      <c r="AQ30" s="835"/>
      <c r="AR30" s="835"/>
      <c r="AS30" s="835"/>
      <c r="AT30" s="835"/>
      <c r="AU30" s="835" t="s">
        <v>581</v>
      </c>
      <c r="AV30" s="835"/>
      <c r="AW30" s="835"/>
      <c r="AX30" s="835"/>
      <c r="AY30" s="835"/>
      <c r="AZ30" s="836" t="s">
        <v>581</v>
      </c>
      <c r="BA30" s="836"/>
      <c r="BB30" s="836"/>
      <c r="BC30" s="836"/>
      <c r="BD30" s="836"/>
      <c r="BE30" s="837"/>
      <c r="BF30" s="837"/>
      <c r="BG30" s="837"/>
      <c r="BH30" s="837"/>
      <c r="BI30" s="838"/>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821">
        <v>212</v>
      </c>
      <c r="R31" s="756"/>
      <c r="S31" s="756"/>
      <c r="T31" s="756"/>
      <c r="U31" s="822"/>
      <c r="V31" s="754">
        <v>212</v>
      </c>
      <c r="W31" s="756"/>
      <c r="X31" s="756"/>
      <c r="Y31" s="756"/>
      <c r="Z31" s="822"/>
      <c r="AA31" s="754">
        <v>0</v>
      </c>
      <c r="AB31" s="756"/>
      <c r="AC31" s="756"/>
      <c r="AD31" s="756"/>
      <c r="AE31" s="757"/>
      <c r="AF31" s="755">
        <v>0</v>
      </c>
      <c r="AG31" s="756"/>
      <c r="AH31" s="756"/>
      <c r="AI31" s="756"/>
      <c r="AJ31" s="757"/>
      <c r="AK31" s="839">
        <v>73</v>
      </c>
      <c r="AL31" s="835"/>
      <c r="AM31" s="835"/>
      <c r="AN31" s="835"/>
      <c r="AO31" s="835"/>
      <c r="AP31" s="835">
        <v>138</v>
      </c>
      <c r="AQ31" s="835"/>
      <c r="AR31" s="835"/>
      <c r="AS31" s="835"/>
      <c r="AT31" s="835"/>
      <c r="AU31" s="835" t="s">
        <v>581</v>
      </c>
      <c r="AV31" s="835"/>
      <c r="AW31" s="835"/>
      <c r="AX31" s="835"/>
      <c r="AY31" s="835"/>
      <c r="AZ31" s="836" t="s">
        <v>581</v>
      </c>
      <c r="BA31" s="836"/>
      <c r="BB31" s="836"/>
      <c r="BC31" s="836"/>
      <c r="BD31" s="836"/>
      <c r="BE31" s="837" t="s">
        <v>409</v>
      </c>
      <c r="BF31" s="837"/>
      <c r="BG31" s="837"/>
      <c r="BH31" s="837"/>
      <c r="BI31" s="838"/>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410</v>
      </c>
      <c r="C32" s="750"/>
      <c r="D32" s="750"/>
      <c r="E32" s="750"/>
      <c r="F32" s="750"/>
      <c r="G32" s="750"/>
      <c r="H32" s="750"/>
      <c r="I32" s="750"/>
      <c r="J32" s="750"/>
      <c r="K32" s="750"/>
      <c r="L32" s="750"/>
      <c r="M32" s="750"/>
      <c r="N32" s="750"/>
      <c r="O32" s="750"/>
      <c r="P32" s="751"/>
      <c r="Q32" s="821">
        <v>234</v>
      </c>
      <c r="R32" s="756"/>
      <c r="S32" s="756"/>
      <c r="T32" s="756"/>
      <c r="U32" s="822"/>
      <c r="V32" s="754">
        <v>214</v>
      </c>
      <c r="W32" s="756"/>
      <c r="X32" s="756"/>
      <c r="Y32" s="756"/>
      <c r="Z32" s="822"/>
      <c r="AA32" s="754">
        <v>20</v>
      </c>
      <c r="AB32" s="756"/>
      <c r="AC32" s="756"/>
      <c r="AD32" s="756"/>
      <c r="AE32" s="757"/>
      <c r="AF32" s="755">
        <v>25</v>
      </c>
      <c r="AG32" s="756"/>
      <c r="AH32" s="756"/>
      <c r="AI32" s="756"/>
      <c r="AJ32" s="757"/>
      <c r="AK32" s="839">
        <v>164</v>
      </c>
      <c r="AL32" s="835"/>
      <c r="AM32" s="835"/>
      <c r="AN32" s="835"/>
      <c r="AO32" s="835"/>
      <c r="AP32" s="835">
        <v>679</v>
      </c>
      <c r="AQ32" s="835"/>
      <c r="AR32" s="835"/>
      <c r="AS32" s="835"/>
      <c r="AT32" s="835"/>
      <c r="AU32" s="835">
        <v>582</v>
      </c>
      <c r="AV32" s="835"/>
      <c r="AW32" s="835"/>
      <c r="AX32" s="835"/>
      <c r="AY32" s="835"/>
      <c r="AZ32" s="836" t="s">
        <v>581</v>
      </c>
      <c r="BA32" s="836"/>
      <c r="BB32" s="836"/>
      <c r="BC32" s="836"/>
      <c r="BD32" s="836"/>
      <c r="BE32" s="837" t="s">
        <v>409</v>
      </c>
      <c r="BF32" s="837"/>
      <c r="BG32" s="837"/>
      <c r="BH32" s="837"/>
      <c r="BI32" s="838"/>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9"/>
      <c r="AL33" s="835"/>
      <c r="AM33" s="835"/>
      <c r="AN33" s="835"/>
      <c r="AO33" s="835"/>
      <c r="AP33" s="835"/>
      <c r="AQ33" s="835"/>
      <c r="AR33" s="835"/>
      <c r="AS33" s="835"/>
      <c r="AT33" s="835"/>
      <c r="AU33" s="835"/>
      <c r="AV33" s="835"/>
      <c r="AW33" s="835"/>
      <c r="AX33" s="835"/>
      <c r="AY33" s="835"/>
      <c r="AZ33" s="836"/>
      <c r="BA33" s="836"/>
      <c r="BB33" s="836"/>
      <c r="BC33" s="836"/>
      <c r="BD33" s="836"/>
      <c r="BE33" s="837"/>
      <c r="BF33" s="837"/>
      <c r="BG33" s="837"/>
      <c r="BH33" s="837"/>
      <c r="BI33" s="838"/>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9"/>
      <c r="AL34" s="835"/>
      <c r="AM34" s="835"/>
      <c r="AN34" s="835"/>
      <c r="AO34" s="835"/>
      <c r="AP34" s="835"/>
      <c r="AQ34" s="835"/>
      <c r="AR34" s="835"/>
      <c r="AS34" s="835"/>
      <c r="AT34" s="835"/>
      <c r="AU34" s="835"/>
      <c r="AV34" s="835"/>
      <c r="AW34" s="835"/>
      <c r="AX34" s="835"/>
      <c r="AY34" s="835"/>
      <c r="AZ34" s="836"/>
      <c r="BA34" s="836"/>
      <c r="BB34" s="836"/>
      <c r="BC34" s="836"/>
      <c r="BD34" s="836"/>
      <c r="BE34" s="837"/>
      <c r="BF34" s="837"/>
      <c r="BG34" s="837"/>
      <c r="BH34" s="837"/>
      <c r="BI34" s="838"/>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9"/>
      <c r="AL35" s="835"/>
      <c r="AM35" s="835"/>
      <c r="AN35" s="835"/>
      <c r="AO35" s="835"/>
      <c r="AP35" s="835"/>
      <c r="AQ35" s="835"/>
      <c r="AR35" s="835"/>
      <c r="AS35" s="835"/>
      <c r="AT35" s="835"/>
      <c r="AU35" s="835"/>
      <c r="AV35" s="835"/>
      <c r="AW35" s="835"/>
      <c r="AX35" s="835"/>
      <c r="AY35" s="835"/>
      <c r="AZ35" s="836"/>
      <c r="BA35" s="836"/>
      <c r="BB35" s="836"/>
      <c r="BC35" s="836"/>
      <c r="BD35" s="836"/>
      <c r="BE35" s="837"/>
      <c r="BF35" s="837"/>
      <c r="BG35" s="837"/>
      <c r="BH35" s="837"/>
      <c r="BI35" s="838"/>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9"/>
      <c r="AL36" s="835"/>
      <c r="AM36" s="835"/>
      <c r="AN36" s="835"/>
      <c r="AO36" s="835"/>
      <c r="AP36" s="835"/>
      <c r="AQ36" s="835"/>
      <c r="AR36" s="835"/>
      <c r="AS36" s="835"/>
      <c r="AT36" s="835"/>
      <c r="AU36" s="835"/>
      <c r="AV36" s="835"/>
      <c r="AW36" s="835"/>
      <c r="AX36" s="835"/>
      <c r="AY36" s="835"/>
      <c r="AZ36" s="836"/>
      <c r="BA36" s="836"/>
      <c r="BB36" s="836"/>
      <c r="BC36" s="836"/>
      <c r="BD36" s="836"/>
      <c r="BE36" s="837"/>
      <c r="BF36" s="837"/>
      <c r="BG36" s="837"/>
      <c r="BH36" s="837"/>
      <c r="BI36" s="838"/>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9"/>
      <c r="AL37" s="835"/>
      <c r="AM37" s="835"/>
      <c r="AN37" s="835"/>
      <c r="AO37" s="835"/>
      <c r="AP37" s="835"/>
      <c r="AQ37" s="835"/>
      <c r="AR37" s="835"/>
      <c r="AS37" s="835"/>
      <c r="AT37" s="835"/>
      <c r="AU37" s="835"/>
      <c r="AV37" s="835"/>
      <c r="AW37" s="835"/>
      <c r="AX37" s="835"/>
      <c r="AY37" s="835"/>
      <c r="AZ37" s="836"/>
      <c r="BA37" s="836"/>
      <c r="BB37" s="836"/>
      <c r="BC37" s="836"/>
      <c r="BD37" s="836"/>
      <c r="BE37" s="837"/>
      <c r="BF37" s="837"/>
      <c r="BG37" s="837"/>
      <c r="BH37" s="837"/>
      <c r="BI37" s="838"/>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9"/>
      <c r="AL38" s="835"/>
      <c r="AM38" s="835"/>
      <c r="AN38" s="835"/>
      <c r="AO38" s="835"/>
      <c r="AP38" s="835"/>
      <c r="AQ38" s="835"/>
      <c r="AR38" s="835"/>
      <c r="AS38" s="835"/>
      <c r="AT38" s="835"/>
      <c r="AU38" s="835"/>
      <c r="AV38" s="835"/>
      <c r="AW38" s="835"/>
      <c r="AX38" s="835"/>
      <c r="AY38" s="835"/>
      <c r="AZ38" s="836"/>
      <c r="BA38" s="836"/>
      <c r="BB38" s="836"/>
      <c r="BC38" s="836"/>
      <c r="BD38" s="836"/>
      <c r="BE38" s="837"/>
      <c r="BF38" s="837"/>
      <c r="BG38" s="837"/>
      <c r="BH38" s="837"/>
      <c r="BI38" s="838"/>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9"/>
      <c r="AL39" s="835"/>
      <c r="AM39" s="835"/>
      <c r="AN39" s="835"/>
      <c r="AO39" s="835"/>
      <c r="AP39" s="835"/>
      <c r="AQ39" s="835"/>
      <c r="AR39" s="835"/>
      <c r="AS39" s="835"/>
      <c r="AT39" s="835"/>
      <c r="AU39" s="835"/>
      <c r="AV39" s="835"/>
      <c r="AW39" s="835"/>
      <c r="AX39" s="835"/>
      <c r="AY39" s="835"/>
      <c r="AZ39" s="836"/>
      <c r="BA39" s="836"/>
      <c r="BB39" s="836"/>
      <c r="BC39" s="836"/>
      <c r="BD39" s="836"/>
      <c r="BE39" s="837"/>
      <c r="BF39" s="837"/>
      <c r="BG39" s="837"/>
      <c r="BH39" s="837"/>
      <c r="BI39" s="838"/>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9"/>
      <c r="AL40" s="835"/>
      <c r="AM40" s="835"/>
      <c r="AN40" s="835"/>
      <c r="AO40" s="835"/>
      <c r="AP40" s="835"/>
      <c r="AQ40" s="835"/>
      <c r="AR40" s="835"/>
      <c r="AS40" s="835"/>
      <c r="AT40" s="835"/>
      <c r="AU40" s="835"/>
      <c r="AV40" s="835"/>
      <c r="AW40" s="835"/>
      <c r="AX40" s="835"/>
      <c r="AY40" s="835"/>
      <c r="AZ40" s="836"/>
      <c r="BA40" s="836"/>
      <c r="BB40" s="836"/>
      <c r="BC40" s="836"/>
      <c r="BD40" s="836"/>
      <c r="BE40" s="837"/>
      <c r="BF40" s="837"/>
      <c r="BG40" s="837"/>
      <c r="BH40" s="837"/>
      <c r="BI40" s="838"/>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9"/>
      <c r="AL41" s="835"/>
      <c r="AM41" s="835"/>
      <c r="AN41" s="835"/>
      <c r="AO41" s="835"/>
      <c r="AP41" s="835"/>
      <c r="AQ41" s="835"/>
      <c r="AR41" s="835"/>
      <c r="AS41" s="835"/>
      <c r="AT41" s="835"/>
      <c r="AU41" s="835"/>
      <c r="AV41" s="835"/>
      <c r="AW41" s="835"/>
      <c r="AX41" s="835"/>
      <c r="AY41" s="835"/>
      <c r="AZ41" s="836"/>
      <c r="BA41" s="836"/>
      <c r="BB41" s="836"/>
      <c r="BC41" s="836"/>
      <c r="BD41" s="836"/>
      <c r="BE41" s="837"/>
      <c r="BF41" s="837"/>
      <c r="BG41" s="837"/>
      <c r="BH41" s="837"/>
      <c r="BI41" s="838"/>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9"/>
      <c r="AL42" s="835"/>
      <c r="AM42" s="835"/>
      <c r="AN42" s="835"/>
      <c r="AO42" s="835"/>
      <c r="AP42" s="835"/>
      <c r="AQ42" s="835"/>
      <c r="AR42" s="835"/>
      <c r="AS42" s="835"/>
      <c r="AT42" s="835"/>
      <c r="AU42" s="835"/>
      <c r="AV42" s="835"/>
      <c r="AW42" s="835"/>
      <c r="AX42" s="835"/>
      <c r="AY42" s="835"/>
      <c r="AZ42" s="836"/>
      <c r="BA42" s="836"/>
      <c r="BB42" s="836"/>
      <c r="BC42" s="836"/>
      <c r="BD42" s="836"/>
      <c r="BE42" s="837"/>
      <c r="BF42" s="837"/>
      <c r="BG42" s="837"/>
      <c r="BH42" s="837"/>
      <c r="BI42" s="838"/>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9"/>
      <c r="AL43" s="835"/>
      <c r="AM43" s="835"/>
      <c r="AN43" s="835"/>
      <c r="AO43" s="835"/>
      <c r="AP43" s="835"/>
      <c r="AQ43" s="835"/>
      <c r="AR43" s="835"/>
      <c r="AS43" s="835"/>
      <c r="AT43" s="835"/>
      <c r="AU43" s="835"/>
      <c r="AV43" s="835"/>
      <c r="AW43" s="835"/>
      <c r="AX43" s="835"/>
      <c r="AY43" s="835"/>
      <c r="AZ43" s="836"/>
      <c r="BA43" s="836"/>
      <c r="BB43" s="836"/>
      <c r="BC43" s="836"/>
      <c r="BD43" s="836"/>
      <c r="BE43" s="837"/>
      <c r="BF43" s="837"/>
      <c r="BG43" s="837"/>
      <c r="BH43" s="837"/>
      <c r="BI43" s="838"/>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9"/>
      <c r="AL44" s="835"/>
      <c r="AM44" s="835"/>
      <c r="AN44" s="835"/>
      <c r="AO44" s="835"/>
      <c r="AP44" s="835"/>
      <c r="AQ44" s="835"/>
      <c r="AR44" s="835"/>
      <c r="AS44" s="835"/>
      <c r="AT44" s="835"/>
      <c r="AU44" s="835"/>
      <c r="AV44" s="835"/>
      <c r="AW44" s="835"/>
      <c r="AX44" s="835"/>
      <c r="AY44" s="835"/>
      <c r="AZ44" s="836"/>
      <c r="BA44" s="836"/>
      <c r="BB44" s="836"/>
      <c r="BC44" s="836"/>
      <c r="BD44" s="836"/>
      <c r="BE44" s="837"/>
      <c r="BF44" s="837"/>
      <c r="BG44" s="837"/>
      <c r="BH44" s="837"/>
      <c r="BI44" s="838"/>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9"/>
      <c r="AL45" s="835"/>
      <c r="AM45" s="835"/>
      <c r="AN45" s="835"/>
      <c r="AO45" s="835"/>
      <c r="AP45" s="835"/>
      <c r="AQ45" s="835"/>
      <c r="AR45" s="835"/>
      <c r="AS45" s="835"/>
      <c r="AT45" s="835"/>
      <c r="AU45" s="835"/>
      <c r="AV45" s="835"/>
      <c r="AW45" s="835"/>
      <c r="AX45" s="835"/>
      <c r="AY45" s="835"/>
      <c r="AZ45" s="836"/>
      <c r="BA45" s="836"/>
      <c r="BB45" s="836"/>
      <c r="BC45" s="836"/>
      <c r="BD45" s="836"/>
      <c r="BE45" s="837"/>
      <c r="BF45" s="837"/>
      <c r="BG45" s="837"/>
      <c r="BH45" s="837"/>
      <c r="BI45" s="838"/>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9"/>
      <c r="AL46" s="835"/>
      <c r="AM46" s="835"/>
      <c r="AN46" s="835"/>
      <c r="AO46" s="835"/>
      <c r="AP46" s="835"/>
      <c r="AQ46" s="835"/>
      <c r="AR46" s="835"/>
      <c r="AS46" s="835"/>
      <c r="AT46" s="835"/>
      <c r="AU46" s="835"/>
      <c r="AV46" s="835"/>
      <c r="AW46" s="835"/>
      <c r="AX46" s="835"/>
      <c r="AY46" s="835"/>
      <c r="AZ46" s="836"/>
      <c r="BA46" s="836"/>
      <c r="BB46" s="836"/>
      <c r="BC46" s="836"/>
      <c r="BD46" s="836"/>
      <c r="BE46" s="837"/>
      <c r="BF46" s="837"/>
      <c r="BG46" s="837"/>
      <c r="BH46" s="837"/>
      <c r="BI46" s="838"/>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9"/>
      <c r="AL47" s="835"/>
      <c r="AM47" s="835"/>
      <c r="AN47" s="835"/>
      <c r="AO47" s="835"/>
      <c r="AP47" s="835"/>
      <c r="AQ47" s="835"/>
      <c r="AR47" s="835"/>
      <c r="AS47" s="835"/>
      <c r="AT47" s="835"/>
      <c r="AU47" s="835"/>
      <c r="AV47" s="835"/>
      <c r="AW47" s="835"/>
      <c r="AX47" s="835"/>
      <c r="AY47" s="835"/>
      <c r="AZ47" s="836"/>
      <c r="BA47" s="836"/>
      <c r="BB47" s="836"/>
      <c r="BC47" s="836"/>
      <c r="BD47" s="836"/>
      <c r="BE47" s="837"/>
      <c r="BF47" s="837"/>
      <c r="BG47" s="837"/>
      <c r="BH47" s="837"/>
      <c r="BI47" s="838"/>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9"/>
      <c r="AL48" s="835"/>
      <c r="AM48" s="835"/>
      <c r="AN48" s="835"/>
      <c r="AO48" s="835"/>
      <c r="AP48" s="835"/>
      <c r="AQ48" s="835"/>
      <c r="AR48" s="835"/>
      <c r="AS48" s="835"/>
      <c r="AT48" s="835"/>
      <c r="AU48" s="835"/>
      <c r="AV48" s="835"/>
      <c r="AW48" s="835"/>
      <c r="AX48" s="835"/>
      <c r="AY48" s="835"/>
      <c r="AZ48" s="836"/>
      <c r="BA48" s="836"/>
      <c r="BB48" s="836"/>
      <c r="BC48" s="836"/>
      <c r="BD48" s="836"/>
      <c r="BE48" s="837"/>
      <c r="BF48" s="837"/>
      <c r="BG48" s="837"/>
      <c r="BH48" s="837"/>
      <c r="BI48" s="838"/>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9"/>
      <c r="AL49" s="835"/>
      <c r="AM49" s="835"/>
      <c r="AN49" s="835"/>
      <c r="AO49" s="835"/>
      <c r="AP49" s="835"/>
      <c r="AQ49" s="835"/>
      <c r="AR49" s="835"/>
      <c r="AS49" s="835"/>
      <c r="AT49" s="835"/>
      <c r="AU49" s="835"/>
      <c r="AV49" s="835"/>
      <c r="AW49" s="835"/>
      <c r="AX49" s="835"/>
      <c r="AY49" s="835"/>
      <c r="AZ49" s="836"/>
      <c r="BA49" s="836"/>
      <c r="BB49" s="836"/>
      <c r="BC49" s="836"/>
      <c r="BD49" s="836"/>
      <c r="BE49" s="837"/>
      <c r="BF49" s="837"/>
      <c r="BG49" s="837"/>
      <c r="BH49" s="837"/>
      <c r="BI49" s="838"/>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40"/>
      <c r="R50" s="841"/>
      <c r="S50" s="841"/>
      <c r="T50" s="841"/>
      <c r="U50" s="841"/>
      <c r="V50" s="841"/>
      <c r="W50" s="841"/>
      <c r="X50" s="841"/>
      <c r="Y50" s="841"/>
      <c r="Z50" s="841"/>
      <c r="AA50" s="841"/>
      <c r="AB50" s="841"/>
      <c r="AC50" s="841"/>
      <c r="AD50" s="841"/>
      <c r="AE50" s="842"/>
      <c r="AF50" s="755"/>
      <c r="AG50" s="756"/>
      <c r="AH50" s="756"/>
      <c r="AI50" s="756"/>
      <c r="AJ50" s="757"/>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40"/>
      <c r="R51" s="841"/>
      <c r="S51" s="841"/>
      <c r="T51" s="841"/>
      <c r="U51" s="841"/>
      <c r="V51" s="841"/>
      <c r="W51" s="841"/>
      <c r="X51" s="841"/>
      <c r="Y51" s="841"/>
      <c r="Z51" s="841"/>
      <c r="AA51" s="841"/>
      <c r="AB51" s="841"/>
      <c r="AC51" s="841"/>
      <c r="AD51" s="841"/>
      <c r="AE51" s="842"/>
      <c r="AF51" s="755"/>
      <c r="AG51" s="756"/>
      <c r="AH51" s="756"/>
      <c r="AI51" s="756"/>
      <c r="AJ51" s="757"/>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40"/>
      <c r="R52" s="841"/>
      <c r="S52" s="841"/>
      <c r="T52" s="841"/>
      <c r="U52" s="841"/>
      <c r="V52" s="841"/>
      <c r="W52" s="841"/>
      <c r="X52" s="841"/>
      <c r="Y52" s="841"/>
      <c r="Z52" s="841"/>
      <c r="AA52" s="841"/>
      <c r="AB52" s="841"/>
      <c r="AC52" s="841"/>
      <c r="AD52" s="841"/>
      <c r="AE52" s="842"/>
      <c r="AF52" s="755"/>
      <c r="AG52" s="756"/>
      <c r="AH52" s="756"/>
      <c r="AI52" s="756"/>
      <c r="AJ52" s="757"/>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40"/>
      <c r="R53" s="841"/>
      <c r="S53" s="841"/>
      <c r="T53" s="841"/>
      <c r="U53" s="841"/>
      <c r="V53" s="841"/>
      <c r="W53" s="841"/>
      <c r="X53" s="841"/>
      <c r="Y53" s="841"/>
      <c r="Z53" s="841"/>
      <c r="AA53" s="841"/>
      <c r="AB53" s="841"/>
      <c r="AC53" s="841"/>
      <c r="AD53" s="841"/>
      <c r="AE53" s="842"/>
      <c r="AF53" s="755"/>
      <c r="AG53" s="756"/>
      <c r="AH53" s="756"/>
      <c r="AI53" s="756"/>
      <c r="AJ53" s="757"/>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40"/>
      <c r="R54" s="841"/>
      <c r="S54" s="841"/>
      <c r="T54" s="841"/>
      <c r="U54" s="841"/>
      <c r="V54" s="841"/>
      <c r="W54" s="841"/>
      <c r="X54" s="841"/>
      <c r="Y54" s="841"/>
      <c r="Z54" s="841"/>
      <c r="AA54" s="841"/>
      <c r="AB54" s="841"/>
      <c r="AC54" s="841"/>
      <c r="AD54" s="841"/>
      <c r="AE54" s="842"/>
      <c r="AF54" s="755"/>
      <c r="AG54" s="756"/>
      <c r="AH54" s="756"/>
      <c r="AI54" s="756"/>
      <c r="AJ54" s="757"/>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40"/>
      <c r="R55" s="841"/>
      <c r="S55" s="841"/>
      <c r="T55" s="841"/>
      <c r="U55" s="841"/>
      <c r="V55" s="841"/>
      <c r="W55" s="841"/>
      <c r="X55" s="841"/>
      <c r="Y55" s="841"/>
      <c r="Z55" s="841"/>
      <c r="AA55" s="841"/>
      <c r="AB55" s="841"/>
      <c r="AC55" s="841"/>
      <c r="AD55" s="841"/>
      <c r="AE55" s="842"/>
      <c r="AF55" s="755"/>
      <c r="AG55" s="756"/>
      <c r="AH55" s="756"/>
      <c r="AI55" s="756"/>
      <c r="AJ55" s="757"/>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40"/>
      <c r="R56" s="841"/>
      <c r="S56" s="841"/>
      <c r="T56" s="841"/>
      <c r="U56" s="841"/>
      <c r="V56" s="841"/>
      <c r="W56" s="841"/>
      <c r="X56" s="841"/>
      <c r="Y56" s="841"/>
      <c r="Z56" s="841"/>
      <c r="AA56" s="841"/>
      <c r="AB56" s="841"/>
      <c r="AC56" s="841"/>
      <c r="AD56" s="841"/>
      <c r="AE56" s="842"/>
      <c r="AF56" s="755"/>
      <c r="AG56" s="756"/>
      <c r="AH56" s="756"/>
      <c r="AI56" s="756"/>
      <c r="AJ56" s="757"/>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40"/>
      <c r="R57" s="841"/>
      <c r="S57" s="841"/>
      <c r="T57" s="841"/>
      <c r="U57" s="841"/>
      <c r="V57" s="841"/>
      <c r="W57" s="841"/>
      <c r="X57" s="841"/>
      <c r="Y57" s="841"/>
      <c r="Z57" s="841"/>
      <c r="AA57" s="841"/>
      <c r="AB57" s="841"/>
      <c r="AC57" s="841"/>
      <c r="AD57" s="841"/>
      <c r="AE57" s="842"/>
      <c r="AF57" s="755"/>
      <c r="AG57" s="756"/>
      <c r="AH57" s="756"/>
      <c r="AI57" s="756"/>
      <c r="AJ57" s="757"/>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40"/>
      <c r="R58" s="841"/>
      <c r="S58" s="841"/>
      <c r="T58" s="841"/>
      <c r="U58" s="841"/>
      <c r="V58" s="841"/>
      <c r="W58" s="841"/>
      <c r="X58" s="841"/>
      <c r="Y58" s="841"/>
      <c r="Z58" s="841"/>
      <c r="AA58" s="841"/>
      <c r="AB58" s="841"/>
      <c r="AC58" s="841"/>
      <c r="AD58" s="841"/>
      <c r="AE58" s="842"/>
      <c r="AF58" s="755"/>
      <c r="AG58" s="756"/>
      <c r="AH58" s="756"/>
      <c r="AI58" s="756"/>
      <c r="AJ58" s="757"/>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40"/>
      <c r="R59" s="841"/>
      <c r="S59" s="841"/>
      <c r="T59" s="841"/>
      <c r="U59" s="841"/>
      <c r="V59" s="841"/>
      <c r="W59" s="841"/>
      <c r="X59" s="841"/>
      <c r="Y59" s="841"/>
      <c r="Z59" s="841"/>
      <c r="AA59" s="841"/>
      <c r="AB59" s="841"/>
      <c r="AC59" s="841"/>
      <c r="AD59" s="841"/>
      <c r="AE59" s="842"/>
      <c r="AF59" s="755"/>
      <c r="AG59" s="756"/>
      <c r="AH59" s="756"/>
      <c r="AI59" s="756"/>
      <c r="AJ59" s="757"/>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40"/>
      <c r="R60" s="841"/>
      <c r="S60" s="841"/>
      <c r="T60" s="841"/>
      <c r="U60" s="841"/>
      <c r="V60" s="841"/>
      <c r="W60" s="841"/>
      <c r="X60" s="841"/>
      <c r="Y60" s="841"/>
      <c r="Z60" s="841"/>
      <c r="AA60" s="841"/>
      <c r="AB60" s="841"/>
      <c r="AC60" s="841"/>
      <c r="AD60" s="841"/>
      <c r="AE60" s="842"/>
      <c r="AF60" s="755"/>
      <c r="AG60" s="756"/>
      <c r="AH60" s="756"/>
      <c r="AI60" s="756"/>
      <c r="AJ60" s="757"/>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40"/>
      <c r="R61" s="841"/>
      <c r="S61" s="841"/>
      <c r="T61" s="841"/>
      <c r="U61" s="841"/>
      <c r="V61" s="841"/>
      <c r="W61" s="841"/>
      <c r="X61" s="841"/>
      <c r="Y61" s="841"/>
      <c r="Z61" s="841"/>
      <c r="AA61" s="841"/>
      <c r="AB61" s="841"/>
      <c r="AC61" s="841"/>
      <c r="AD61" s="841"/>
      <c r="AE61" s="842"/>
      <c r="AF61" s="755"/>
      <c r="AG61" s="756"/>
      <c r="AH61" s="756"/>
      <c r="AI61" s="756"/>
      <c r="AJ61" s="757"/>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40"/>
      <c r="R62" s="841"/>
      <c r="S62" s="841"/>
      <c r="T62" s="841"/>
      <c r="U62" s="841"/>
      <c r="V62" s="841"/>
      <c r="W62" s="841"/>
      <c r="X62" s="841"/>
      <c r="Y62" s="841"/>
      <c r="Z62" s="841"/>
      <c r="AA62" s="841"/>
      <c r="AB62" s="841"/>
      <c r="AC62" s="841"/>
      <c r="AD62" s="841"/>
      <c r="AE62" s="842"/>
      <c r="AF62" s="755"/>
      <c r="AG62" s="756"/>
      <c r="AH62" s="756"/>
      <c r="AI62" s="756"/>
      <c r="AJ62" s="757"/>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2" t="s">
        <v>411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393</v>
      </c>
      <c r="B63" s="789" t="s">
        <v>412</v>
      </c>
      <c r="C63" s="790"/>
      <c r="D63" s="790"/>
      <c r="E63" s="790"/>
      <c r="F63" s="790"/>
      <c r="G63" s="790"/>
      <c r="H63" s="790"/>
      <c r="I63" s="790"/>
      <c r="J63" s="790"/>
      <c r="K63" s="790"/>
      <c r="L63" s="790"/>
      <c r="M63" s="790"/>
      <c r="N63" s="790"/>
      <c r="O63" s="790"/>
      <c r="P63" s="791"/>
      <c r="Q63" s="845"/>
      <c r="R63" s="846"/>
      <c r="S63" s="846"/>
      <c r="T63" s="846"/>
      <c r="U63" s="846"/>
      <c r="V63" s="846"/>
      <c r="W63" s="846"/>
      <c r="X63" s="846"/>
      <c r="Y63" s="846"/>
      <c r="Z63" s="846"/>
      <c r="AA63" s="846"/>
      <c r="AB63" s="846"/>
      <c r="AC63" s="846"/>
      <c r="AD63" s="846"/>
      <c r="AE63" s="847"/>
      <c r="AF63" s="848">
        <v>42</v>
      </c>
      <c r="AG63" s="849"/>
      <c r="AH63" s="849"/>
      <c r="AI63" s="849"/>
      <c r="AJ63" s="850"/>
      <c r="AK63" s="851"/>
      <c r="AL63" s="846"/>
      <c r="AM63" s="846"/>
      <c r="AN63" s="846"/>
      <c r="AO63" s="846"/>
      <c r="AP63" s="849">
        <v>817</v>
      </c>
      <c r="AQ63" s="849"/>
      <c r="AR63" s="849"/>
      <c r="AS63" s="849"/>
      <c r="AT63" s="849"/>
      <c r="AU63" s="849">
        <v>582</v>
      </c>
      <c r="AV63" s="849"/>
      <c r="AW63" s="849"/>
      <c r="AX63" s="849"/>
      <c r="AY63" s="849"/>
      <c r="AZ63" s="853"/>
      <c r="BA63" s="853"/>
      <c r="BB63" s="853"/>
      <c r="BC63" s="853"/>
      <c r="BD63" s="853"/>
      <c r="BE63" s="854"/>
      <c r="BF63" s="854"/>
      <c r="BG63" s="854"/>
      <c r="BH63" s="854"/>
      <c r="BI63" s="855"/>
      <c r="BJ63" s="856" t="s">
        <v>132</v>
      </c>
      <c r="BK63" s="857"/>
      <c r="BL63" s="857"/>
      <c r="BM63" s="857"/>
      <c r="BN63" s="858"/>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414</v>
      </c>
      <c r="B66" s="730"/>
      <c r="C66" s="730"/>
      <c r="D66" s="730"/>
      <c r="E66" s="730"/>
      <c r="F66" s="730"/>
      <c r="G66" s="730"/>
      <c r="H66" s="730"/>
      <c r="I66" s="730"/>
      <c r="J66" s="730"/>
      <c r="K66" s="730"/>
      <c r="L66" s="730"/>
      <c r="M66" s="730"/>
      <c r="N66" s="730"/>
      <c r="O66" s="730"/>
      <c r="P66" s="731"/>
      <c r="Q66" s="725" t="s">
        <v>397</v>
      </c>
      <c r="R66" s="721"/>
      <c r="S66" s="721"/>
      <c r="T66" s="721"/>
      <c r="U66" s="722"/>
      <c r="V66" s="725" t="s">
        <v>398</v>
      </c>
      <c r="W66" s="721"/>
      <c r="X66" s="721"/>
      <c r="Y66" s="721"/>
      <c r="Z66" s="722"/>
      <c r="AA66" s="725" t="s">
        <v>399</v>
      </c>
      <c r="AB66" s="721"/>
      <c r="AC66" s="721"/>
      <c r="AD66" s="721"/>
      <c r="AE66" s="722"/>
      <c r="AF66" s="859" t="s">
        <v>400</v>
      </c>
      <c r="AG66" s="816"/>
      <c r="AH66" s="816"/>
      <c r="AI66" s="816"/>
      <c r="AJ66" s="860"/>
      <c r="AK66" s="725" t="s">
        <v>401</v>
      </c>
      <c r="AL66" s="730"/>
      <c r="AM66" s="730"/>
      <c r="AN66" s="730"/>
      <c r="AO66" s="731"/>
      <c r="AP66" s="725" t="s">
        <v>402</v>
      </c>
      <c r="AQ66" s="721"/>
      <c r="AR66" s="721"/>
      <c r="AS66" s="721"/>
      <c r="AT66" s="722"/>
      <c r="AU66" s="725" t="s">
        <v>415</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61"/>
      <c r="AG67" s="819"/>
      <c r="AH67" s="819"/>
      <c r="AI67" s="819"/>
      <c r="AJ67" s="862"/>
      <c r="AK67" s="863"/>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15">
      <c r="A68" s="236">
        <v>1</v>
      </c>
      <c r="B68" s="874" t="s">
        <v>571</v>
      </c>
      <c r="C68" s="875"/>
      <c r="D68" s="875"/>
      <c r="E68" s="875"/>
      <c r="F68" s="875"/>
      <c r="G68" s="875"/>
      <c r="H68" s="875"/>
      <c r="I68" s="875"/>
      <c r="J68" s="875"/>
      <c r="K68" s="875"/>
      <c r="L68" s="875"/>
      <c r="M68" s="875"/>
      <c r="N68" s="875"/>
      <c r="O68" s="875"/>
      <c r="P68" s="876"/>
      <c r="Q68" s="877">
        <v>7217</v>
      </c>
      <c r="R68" s="871"/>
      <c r="S68" s="871"/>
      <c r="T68" s="871"/>
      <c r="U68" s="871"/>
      <c r="V68" s="871">
        <v>6782</v>
      </c>
      <c r="W68" s="871"/>
      <c r="X68" s="871"/>
      <c r="Y68" s="871"/>
      <c r="Z68" s="871"/>
      <c r="AA68" s="871">
        <v>435</v>
      </c>
      <c r="AB68" s="871"/>
      <c r="AC68" s="871"/>
      <c r="AD68" s="871"/>
      <c r="AE68" s="871"/>
      <c r="AF68" s="871">
        <v>268</v>
      </c>
      <c r="AG68" s="871"/>
      <c r="AH68" s="871"/>
      <c r="AI68" s="871"/>
      <c r="AJ68" s="871"/>
      <c r="AK68" s="871" t="s">
        <v>506</v>
      </c>
      <c r="AL68" s="871"/>
      <c r="AM68" s="871"/>
      <c r="AN68" s="871"/>
      <c r="AO68" s="871"/>
      <c r="AP68" s="871">
        <v>1399</v>
      </c>
      <c r="AQ68" s="871"/>
      <c r="AR68" s="871"/>
      <c r="AS68" s="871"/>
      <c r="AT68" s="871"/>
      <c r="AU68" s="871">
        <v>1399</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15">
      <c r="A69" s="238">
        <v>2</v>
      </c>
      <c r="B69" s="878" t="s">
        <v>572</v>
      </c>
      <c r="C69" s="879"/>
      <c r="D69" s="879"/>
      <c r="E69" s="879"/>
      <c r="F69" s="879"/>
      <c r="G69" s="879"/>
      <c r="H69" s="879"/>
      <c r="I69" s="879"/>
      <c r="J69" s="879"/>
      <c r="K69" s="879"/>
      <c r="L69" s="879"/>
      <c r="M69" s="879"/>
      <c r="N69" s="879"/>
      <c r="O69" s="879"/>
      <c r="P69" s="880"/>
      <c r="Q69" s="881">
        <v>3062</v>
      </c>
      <c r="R69" s="835"/>
      <c r="S69" s="835"/>
      <c r="T69" s="835"/>
      <c r="U69" s="835"/>
      <c r="V69" s="835">
        <v>2800</v>
      </c>
      <c r="W69" s="835"/>
      <c r="X69" s="835"/>
      <c r="Y69" s="835"/>
      <c r="Z69" s="835"/>
      <c r="AA69" s="835">
        <v>263</v>
      </c>
      <c r="AB69" s="835"/>
      <c r="AC69" s="835"/>
      <c r="AD69" s="835"/>
      <c r="AE69" s="835"/>
      <c r="AF69" s="835">
        <v>263</v>
      </c>
      <c r="AG69" s="835"/>
      <c r="AH69" s="835"/>
      <c r="AI69" s="835"/>
      <c r="AJ69" s="835"/>
      <c r="AK69" s="835">
        <v>1</v>
      </c>
      <c r="AL69" s="835"/>
      <c r="AM69" s="835"/>
      <c r="AN69" s="835"/>
      <c r="AO69" s="835"/>
      <c r="AP69" s="835">
        <v>844</v>
      </c>
      <c r="AQ69" s="835"/>
      <c r="AR69" s="835"/>
      <c r="AS69" s="835"/>
      <c r="AT69" s="835"/>
      <c r="AU69" s="835">
        <v>844</v>
      </c>
      <c r="AV69" s="835"/>
      <c r="AW69" s="835"/>
      <c r="AX69" s="835"/>
      <c r="AY69" s="835"/>
      <c r="AZ69" s="837"/>
      <c r="BA69" s="837"/>
      <c r="BB69" s="837"/>
      <c r="BC69" s="837"/>
      <c r="BD69" s="838"/>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15">
      <c r="A70" s="238">
        <v>3</v>
      </c>
      <c r="B70" s="878" t="s">
        <v>573</v>
      </c>
      <c r="C70" s="879"/>
      <c r="D70" s="879"/>
      <c r="E70" s="879"/>
      <c r="F70" s="879"/>
      <c r="G70" s="879"/>
      <c r="H70" s="879"/>
      <c r="I70" s="879"/>
      <c r="J70" s="879"/>
      <c r="K70" s="879"/>
      <c r="L70" s="879"/>
      <c r="M70" s="879"/>
      <c r="N70" s="879"/>
      <c r="O70" s="879"/>
      <c r="P70" s="880"/>
      <c r="Q70" s="881">
        <v>189</v>
      </c>
      <c r="R70" s="835"/>
      <c r="S70" s="835"/>
      <c r="T70" s="835"/>
      <c r="U70" s="835"/>
      <c r="V70" s="835">
        <v>184</v>
      </c>
      <c r="W70" s="835"/>
      <c r="X70" s="835"/>
      <c r="Y70" s="835"/>
      <c r="Z70" s="835"/>
      <c r="AA70" s="835">
        <v>5</v>
      </c>
      <c r="AB70" s="835"/>
      <c r="AC70" s="835"/>
      <c r="AD70" s="835"/>
      <c r="AE70" s="835"/>
      <c r="AF70" s="835">
        <v>5</v>
      </c>
      <c r="AG70" s="835"/>
      <c r="AH70" s="835"/>
      <c r="AI70" s="835"/>
      <c r="AJ70" s="835"/>
      <c r="AK70" s="835" t="s">
        <v>506</v>
      </c>
      <c r="AL70" s="835"/>
      <c r="AM70" s="835"/>
      <c r="AN70" s="835"/>
      <c r="AO70" s="835"/>
      <c r="AP70" s="835" t="s">
        <v>506</v>
      </c>
      <c r="AQ70" s="835"/>
      <c r="AR70" s="835"/>
      <c r="AS70" s="835"/>
      <c r="AT70" s="835"/>
      <c r="AU70" s="835" t="s">
        <v>581</v>
      </c>
      <c r="AV70" s="835"/>
      <c r="AW70" s="835"/>
      <c r="AX70" s="835"/>
      <c r="AY70" s="835"/>
      <c r="AZ70" s="837"/>
      <c r="BA70" s="837"/>
      <c r="BB70" s="837"/>
      <c r="BC70" s="837"/>
      <c r="BD70" s="838"/>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15">
      <c r="A71" s="238">
        <v>4</v>
      </c>
      <c r="B71" s="878"/>
      <c r="C71" s="879"/>
      <c r="D71" s="879"/>
      <c r="E71" s="879"/>
      <c r="F71" s="879"/>
      <c r="G71" s="879"/>
      <c r="H71" s="879"/>
      <c r="I71" s="879"/>
      <c r="J71" s="879"/>
      <c r="K71" s="879"/>
      <c r="L71" s="879"/>
      <c r="M71" s="879"/>
      <c r="N71" s="879"/>
      <c r="O71" s="879"/>
      <c r="P71" s="880"/>
      <c r="Q71" s="881"/>
      <c r="R71" s="835"/>
      <c r="S71" s="835"/>
      <c r="T71" s="835"/>
      <c r="U71" s="835"/>
      <c r="V71" s="835"/>
      <c r="W71" s="835"/>
      <c r="X71" s="835"/>
      <c r="Y71" s="835"/>
      <c r="Z71" s="835"/>
      <c r="AA71" s="835"/>
      <c r="AB71" s="835"/>
      <c r="AC71" s="835"/>
      <c r="AD71" s="835"/>
      <c r="AE71" s="835"/>
      <c r="AF71" s="835"/>
      <c r="AG71" s="835"/>
      <c r="AH71" s="835"/>
      <c r="AI71" s="835"/>
      <c r="AJ71" s="835"/>
      <c r="AK71" s="835"/>
      <c r="AL71" s="835"/>
      <c r="AM71" s="835"/>
      <c r="AN71" s="835"/>
      <c r="AO71" s="835"/>
      <c r="AP71" s="835"/>
      <c r="AQ71" s="835"/>
      <c r="AR71" s="835"/>
      <c r="AS71" s="835"/>
      <c r="AT71" s="835"/>
      <c r="AU71" s="835"/>
      <c r="AV71" s="835"/>
      <c r="AW71" s="835"/>
      <c r="AX71" s="835"/>
      <c r="AY71" s="835"/>
      <c r="AZ71" s="837"/>
      <c r="BA71" s="837"/>
      <c r="BB71" s="837"/>
      <c r="BC71" s="837"/>
      <c r="BD71" s="838"/>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15">
      <c r="A72" s="238">
        <v>5</v>
      </c>
      <c r="B72" s="878"/>
      <c r="C72" s="879"/>
      <c r="D72" s="879"/>
      <c r="E72" s="879"/>
      <c r="F72" s="879"/>
      <c r="G72" s="879"/>
      <c r="H72" s="879"/>
      <c r="I72" s="879"/>
      <c r="J72" s="879"/>
      <c r="K72" s="879"/>
      <c r="L72" s="879"/>
      <c r="M72" s="879"/>
      <c r="N72" s="879"/>
      <c r="O72" s="879"/>
      <c r="P72" s="880"/>
      <c r="Q72" s="881"/>
      <c r="R72" s="835"/>
      <c r="S72" s="835"/>
      <c r="T72" s="835"/>
      <c r="U72" s="835"/>
      <c r="V72" s="835"/>
      <c r="W72" s="835"/>
      <c r="X72" s="835"/>
      <c r="Y72" s="835"/>
      <c r="Z72" s="835"/>
      <c r="AA72" s="835"/>
      <c r="AB72" s="835"/>
      <c r="AC72" s="835"/>
      <c r="AD72" s="835"/>
      <c r="AE72" s="835"/>
      <c r="AF72" s="835"/>
      <c r="AG72" s="835"/>
      <c r="AH72" s="835"/>
      <c r="AI72" s="835"/>
      <c r="AJ72" s="835"/>
      <c r="AK72" s="835"/>
      <c r="AL72" s="835"/>
      <c r="AM72" s="835"/>
      <c r="AN72" s="835"/>
      <c r="AO72" s="835"/>
      <c r="AP72" s="835"/>
      <c r="AQ72" s="835"/>
      <c r="AR72" s="835"/>
      <c r="AS72" s="835"/>
      <c r="AT72" s="835"/>
      <c r="AU72" s="835"/>
      <c r="AV72" s="835"/>
      <c r="AW72" s="835"/>
      <c r="AX72" s="835"/>
      <c r="AY72" s="835"/>
      <c r="AZ72" s="837"/>
      <c r="BA72" s="837"/>
      <c r="BB72" s="837"/>
      <c r="BC72" s="837"/>
      <c r="BD72" s="838"/>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15">
      <c r="A73" s="238">
        <v>6</v>
      </c>
      <c r="B73" s="878"/>
      <c r="C73" s="879"/>
      <c r="D73" s="879"/>
      <c r="E73" s="879"/>
      <c r="F73" s="879"/>
      <c r="G73" s="879"/>
      <c r="H73" s="879"/>
      <c r="I73" s="879"/>
      <c r="J73" s="879"/>
      <c r="K73" s="879"/>
      <c r="L73" s="879"/>
      <c r="M73" s="879"/>
      <c r="N73" s="879"/>
      <c r="O73" s="879"/>
      <c r="P73" s="880"/>
      <c r="Q73" s="881"/>
      <c r="R73" s="835"/>
      <c r="S73" s="835"/>
      <c r="T73" s="835"/>
      <c r="U73" s="835"/>
      <c r="V73" s="835"/>
      <c r="W73" s="835"/>
      <c r="X73" s="835"/>
      <c r="Y73" s="835"/>
      <c r="Z73" s="835"/>
      <c r="AA73" s="835"/>
      <c r="AB73" s="835"/>
      <c r="AC73" s="835"/>
      <c r="AD73" s="835"/>
      <c r="AE73" s="835"/>
      <c r="AF73" s="835"/>
      <c r="AG73" s="835"/>
      <c r="AH73" s="835"/>
      <c r="AI73" s="835"/>
      <c r="AJ73" s="835"/>
      <c r="AK73" s="835"/>
      <c r="AL73" s="835"/>
      <c r="AM73" s="835"/>
      <c r="AN73" s="835"/>
      <c r="AO73" s="835"/>
      <c r="AP73" s="835"/>
      <c r="AQ73" s="835"/>
      <c r="AR73" s="835"/>
      <c r="AS73" s="835"/>
      <c r="AT73" s="835"/>
      <c r="AU73" s="835"/>
      <c r="AV73" s="835"/>
      <c r="AW73" s="835"/>
      <c r="AX73" s="835"/>
      <c r="AY73" s="835"/>
      <c r="AZ73" s="837"/>
      <c r="BA73" s="837"/>
      <c r="BB73" s="837"/>
      <c r="BC73" s="837"/>
      <c r="BD73" s="838"/>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15">
      <c r="A74" s="238">
        <v>7</v>
      </c>
      <c r="B74" s="878"/>
      <c r="C74" s="879"/>
      <c r="D74" s="879"/>
      <c r="E74" s="879"/>
      <c r="F74" s="879"/>
      <c r="G74" s="879"/>
      <c r="H74" s="879"/>
      <c r="I74" s="879"/>
      <c r="J74" s="879"/>
      <c r="K74" s="879"/>
      <c r="L74" s="879"/>
      <c r="M74" s="879"/>
      <c r="N74" s="879"/>
      <c r="O74" s="879"/>
      <c r="P74" s="880"/>
      <c r="Q74" s="881"/>
      <c r="R74" s="835"/>
      <c r="S74" s="835"/>
      <c r="T74" s="835"/>
      <c r="U74" s="835"/>
      <c r="V74" s="835"/>
      <c r="W74" s="835"/>
      <c r="X74" s="835"/>
      <c r="Y74" s="835"/>
      <c r="Z74" s="835"/>
      <c r="AA74" s="835"/>
      <c r="AB74" s="835"/>
      <c r="AC74" s="835"/>
      <c r="AD74" s="835"/>
      <c r="AE74" s="835"/>
      <c r="AF74" s="835"/>
      <c r="AG74" s="835"/>
      <c r="AH74" s="835"/>
      <c r="AI74" s="835"/>
      <c r="AJ74" s="835"/>
      <c r="AK74" s="835"/>
      <c r="AL74" s="835"/>
      <c r="AM74" s="835"/>
      <c r="AN74" s="835"/>
      <c r="AO74" s="835"/>
      <c r="AP74" s="835"/>
      <c r="AQ74" s="835"/>
      <c r="AR74" s="835"/>
      <c r="AS74" s="835"/>
      <c r="AT74" s="835"/>
      <c r="AU74" s="835"/>
      <c r="AV74" s="835"/>
      <c r="AW74" s="835"/>
      <c r="AX74" s="835"/>
      <c r="AY74" s="835"/>
      <c r="AZ74" s="837"/>
      <c r="BA74" s="837"/>
      <c r="BB74" s="837"/>
      <c r="BC74" s="837"/>
      <c r="BD74" s="838"/>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15">
      <c r="A75" s="238">
        <v>8</v>
      </c>
      <c r="B75" s="878"/>
      <c r="C75" s="879"/>
      <c r="D75" s="879"/>
      <c r="E75" s="879"/>
      <c r="F75" s="879"/>
      <c r="G75" s="879"/>
      <c r="H75" s="879"/>
      <c r="I75" s="879"/>
      <c r="J75" s="879"/>
      <c r="K75" s="879"/>
      <c r="L75" s="879"/>
      <c r="M75" s="879"/>
      <c r="N75" s="879"/>
      <c r="O75" s="879"/>
      <c r="P75" s="880"/>
      <c r="Q75" s="882"/>
      <c r="R75" s="883"/>
      <c r="S75" s="883"/>
      <c r="T75" s="883"/>
      <c r="U75" s="839"/>
      <c r="V75" s="884"/>
      <c r="W75" s="883"/>
      <c r="X75" s="883"/>
      <c r="Y75" s="883"/>
      <c r="Z75" s="839"/>
      <c r="AA75" s="884"/>
      <c r="AB75" s="883"/>
      <c r="AC75" s="883"/>
      <c r="AD75" s="883"/>
      <c r="AE75" s="839"/>
      <c r="AF75" s="884"/>
      <c r="AG75" s="883"/>
      <c r="AH75" s="883"/>
      <c r="AI75" s="883"/>
      <c r="AJ75" s="839"/>
      <c r="AK75" s="884"/>
      <c r="AL75" s="883"/>
      <c r="AM75" s="883"/>
      <c r="AN75" s="883"/>
      <c r="AO75" s="839"/>
      <c r="AP75" s="884"/>
      <c r="AQ75" s="883"/>
      <c r="AR75" s="883"/>
      <c r="AS75" s="883"/>
      <c r="AT75" s="839"/>
      <c r="AU75" s="884"/>
      <c r="AV75" s="883"/>
      <c r="AW75" s="883"/>
      <c r="AX75" s="883"/>
      <c r="AY75" s="839"/>
      <c r="AZ75" s="837"/>
      <c r="BA75" s="837"/>
      <c r="BB75" s="837"/>
      <c r="BC75" s="837"/>
      <c r="BD75" s="838"/>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15">
      <c r="A76" s="238">
        <v>9</v>
      </c>
      <c r="B76" s="878"/>
      <c r="C76" s="879"/>
      <c r="D76" s="879"/>
      <c r="E76" s="879"/>
      <c r="F76" s="879"/>
      <c r="G76" s="879"/>
      <c r="H76" s="879"/>
      <c r="I76" s="879"/>
      <c r="J76" s="879"/>
      <c r="K76" s="879"/>
      <c r="L76" s="879"/>
      <c r="M76" s="879"/>
      <c r="N76" s="879"/>
      <c r="O76" s="879"/>
      <c r="P76" s="880"/>
      <c r="Q76" s="882"/>
      <c r="R76" s="883"/>
      <c r="S76" s="883"/>
      <c r="T76" s="883"/>
      <c r="U76" s="839"/>
      <c r="V76" s="884"/>
      <c r="W76" s="883"/>
      <c r="X76" s="883"/>
      <c r="Y76" s="883"/>
      <c r="Z76" s="839"/>
      <c r="AA76" s="884"/>
      <c r="AB76" s="883"/>
      <c r="AC76" s="883"/>
      <c r="AD76" s="883"/>
      <c r="AE76" s="839"/>
      <c r="AF76" s="884"/>
      <c r="AG76" s="883"/>
      <c r="AH76" s="883"/>
      <c r="AI76" s="883"/>
      <c r="AJ76" s="839"/>
      <c r="AK76" s="884"/>
      <c r="AL76" s="883"/>
      <c r="AM76" s="883"/>
      <c r="AN76" s="883"/>
      <c r="AO76" s="839"/>
      <c r="AP76" s="884"/>
      <c r="AQ76" s="883"/>
      <c r="AR76" s="883"/>
      <c r="AS76" s="883"/>
      <c r="AT76" s="839"/>
      <c r="AU76" s="884"/>
      <c r="AV76" s="883"/>
      <c r="AW76" s="883"/>
      <c r="AX76" s="883"/>
      <c r="AY76" s="839"/>
      <c r="AZ76" s="837"/>
      <c r="BA76" s="837"/>
      <c r="BB76" s="837"/>
      <c r="BC76" s="837"/>
      <c r="BD76" s="838"/>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15">
      <c r="A77" s="238">
        <v>10</v>
      </c>
      <c r="B77" s="878"/>
      <c r="C77" s="879"/>
      <c r="D77" s="879"/>
      <c r="E77" s="879"/>
      <c r="F77" s="879"/>
      <c r="G77" s="879"/>
      <c r="H77" s="879"/>
      <c r="I77" s="879"/>
      <c r="J77" s="879"/>
      <c r="K77" s="879"/>
      <c r="L77" s="879"/>
      <c r="M77" s="879"/>
      <c r="N77" s="879"/>
      <c r="O77" s="879"/>
      <c r="P77" s="880"/>
      <c r="Q77" s="882"/>
      <c r="R77" s="883"/>
      <c r="S77" s="883"/>
      <c r="T77" s="883"/>
      <c r="U77" s="839"/>
      <c r="V77" s="884"/>
      <c r="W77" s="883"/>
      <c r="X77" s="883"/>
      <c r="Y77" s="883"/>
      <c r="Z77" s="839"/>
      <c r="AA77" s="884"/>
      <c r="AB77" s="883"/>
      <c r="AC77" s="883"/>
      <c r="AD77" s="883"/>
      <c r="AE77" s="839"/>
      <c r="AF77" s="884"/>
      <c r="AG77" s="883"/>
      <c r="AH77" s="883"/>
      <c r="AI77" s="883"/>
      <c r="AJ77" s="839"/>
      <c r="AK77" s="884"/>
      <c r="AL77" s="883"/>
      <c r="AM77" s="883"/>
      <c r="AN77" s="883"/>
      <c r="AO77" s="839"/>
      <c r="AP77" s="884"/>
      <c r="AQ77" s="883"/>
      <c r="AR77" s="883"/>
      <c r="AS77" s="883"/>
      <c r="AT77" s="839"/>
      <c r="AU77" s="884"/>
      <c r="AV77" s="883"/>
      <c r="AW77" s="883"/>
      <c r="AX77" s="883"/>
      <c r="AY77" s="839"/>
      <c r="AZ77" s="837"/>
      <c r="BA77" s="837"/>
      <c r="BB77" s="837"/>
      <c r="BC77" s="837"/>
      <c r="BD77" s="838"/>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15">
      <c r="A78" s="238">
        <v>11</v>
      </c>
      <c r="B78" s="878"/>
      <c r="C78" s="879"/>
      <c r="D78" s="879"/>
      <c r="E78" s="879"/>
      <c r="F78" s="879"/>
      <c r="G78" s="879"/>
      <c r="H78" s="879"/>
      <c r="I78" s="879"/>
      <c r="J78" s="879"/>
      <c r="K78" s="879"/>
      <c r="L78" s="879"/>
      <c r="M78" s="879"/>
      <c r="N78" s="879"/>
      <c r="O78" s="879"/>
      <c r="P78" s="880"/>
      <c r="Q78" s="881"/>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7"/>
      <c r="BA78" s="837"/>
      <c r="BB78" s="837"/>
      <c r="BC78" s="837"/>
      <c r="BD78" s="838"/>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15">
      <c r="A79" s="238">
        <v>12</v>
      </c>
      <c r="B79" s="878"/>
      <c r="C79" s="879"/>
      <c r="D79" s="879"/>
      <c r="E79" s="879"/>
      <c r="F79" s="879"/>
      <c r="G79" s="879"/>
      <c r="H79" s="879"/>
      <c r="I79" s="879"/>
      <c r="J79" s="879"/>
      <c r="K79" s="879"/>
      <c r="L79" s="879"/>
      <c r="M79" s="879"/>
      <c r="N79" s="879"/>
      <c r="O79" s="879"/>
      <c r="P79" s="880"/>
      <c r="Q79" s="881"/>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7"/>
      <c r="BA79" s="837"/>
      <c r="BB79" s="837"/>
      <c r="BC79" s="837"/>
      <c r="BD79" s="838"/>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15">
      <c r="A80" s="238">
        <v>13</v>
      </c>
      <c r="B80" s="878"/>
      <c r="C80" s="879"/>
      <c r="D80" s="879"/>
      <c r="E80" s="879"/>
      <c r="F80" s="879"/>
      <c r="G80" s="879"/>
      <c r="H80" s="879"/>
      <c r="I80" s="879"/>
      <c r="J80" s="879"/>
      <c r="K80" s="879"/>
      <c r="L80" s="879"/>
      <c r="M80" s="879"/>
      <c r="N80" s="879"/>
      <c r="O80" s="879"/>
      <c r="P80" s="880"/>
      <c r="Q80" s="881"/>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7"/>
      <c r="BA80" s="837"/>
      <c r="BB80" s="837"/>
      <c r="BC80" s="837"/>
      <c r="BD80" s="838"/>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15">
      <c r="A81" s="238">
        <v>14</v>
      </c>
      <c r="B81" s="878"/>
      <c r="C81" s="879"/>
      <c r="D81" s="879"/>
      <c r="E81" s="879"/>
      <c r="F81" s="879"/>
      <c r="G81" s="879"/>
      <c r="H81" s="879"/>
      <c r="I81" s="879"/>
      <c r="J81" s="879"/>
      <c r="K81" s="879"/>
      <c r="L81" s="879"/>
      <c r="M81" s="879"/>
      <c r="N81" s="879"/>
      <c r="O81" s="879"/>
      <c r="P81" s="880"/>
      <c r="Q81" s="881"/>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7"/>
      <c r="BA81" s="837"/>
      <c r="BB81" s="837"/>
      <c r="BC81" s="837"/>
      <c r="BD81" s="838"/>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15">
      <c r="A82" s="238">
        <v>15</v>
      </c>
      <c r="B82" s="878"/>
      <c r="C82" s="879"/>
      <c r="D82" s="879"/>
      <c r="E82" s="879"/>
      <c r="F82" s="879"/>
      <c r="G82" s="879"/>
      <c r="H82" s="879"/>
      <c r="I82" s="879"/>
      <c r="J82" s="879"/>
      <c r="K82" s="879"/>
      <c r="L82" s="879"/>
      <c r="M82" s="879"/>
      <c r="N82" s="879"/>
      <c r="O82" s="879"/>
      <c r="P82" s="880"/>
      <c r="Q82" s="881"/>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7"/>
      <c r="BA82" s="837"/>
      <c r="BB82" s="837"/>
      <c r="BC82" s="837"/>
      <c r="BD82" s="838"/>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15">
      <c r="A83" s="238">
        <v>16</v>
      </c>
      <c r="B83" s="878"/>
      <c r="C83" s="879"/>
      <c r="D83" s="879"/>
      <c r="E83" s="879"/>
      <c r="F83" s="879"/>
      <c r="G83" s="879"/>
      <c r="H83" s="879"/>
      <c r="I83" s="879"/>
      <c r="J83" s="879"/>
      <c r="K83" s="879"/>
      <c r="L83" s="879"/>
      <c r="M83" s="879"/>
      <c r="N83" s="879"/>
      <c r="O83" s="879"/>
      <c r="P83" s="880"/>
      <c r="Q83" s="881"/>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7"/>
      <c r="BA83" s="837"/>
      <c r="BB83" s="837"/>
      <c r="BC83" s="837"/>
      <c r="BD83" s="838"/>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15">
      <c r="A84" s="238">
        <v>17</v>
      </c>
      <c r="B84" s="878"/>
      <c r="C84" s="879"/>
      <c r="D84" s="879"/>
      <c r="E84" s="879"/>
      <c r="F84" s="879"/>
      <c r="G84" s="879"/>
      <c r="H84" s="879"/>
      <c r="I84" s="879"/>
      <c r="J84" s="879"/>
      <c r="K84" s="879"/>
      <c r="L84" s="879"/>
      <c r="M84" s="879"/>
      <c r="N84" s="879"/>
      <c r="O84" s="879"/>
      <c r="P84" s="880"/>
      <c r="Q84" s="881"/>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7"/>
      <c r="BA84" s="837"/>
      <c r="BB84" s="837"/>
      <c r="BC84" s="837"/>
      <c r="BD84" s="838"/>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15">
      <c r="A85" s="238">
        <v>18</v>
      </c>
      <c r="B85" s="878"/>
      <c r="C85" s="879"/>
      <c r="D85" s="879"/>
      <c r="E85" s="879"/>
      <c r="F85" s="879"/>
      <c r="G85" s="879"/>
      <c r="H85" s="879"/>
      <c r="I85" s="879"/>
      <c r="J85" s="879"/>
      <c r="K85" s="879"/>
      <c r="L85" s="879"/>
      <c r="M85" s="879"/>
      <c r="N85" s="879"/>
      <c r="O85" s="879"/>
      <c r="P85" s="880"/>
      <c r="Q85" s="881"/>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7"/>
      <c r="BA85" s="837"/>
      <c r="BB85" s="837"/>
      <c r="BC85" s="837"/>
      <c r="BD85" s="838"/>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15">
      <c r="A86" s="238">
        <v>19</v>
      </c>
      <c r="B86" s="878"/>
      <c r="C86" s="879"/>
      <c r="D86" s="879"/>
      <c r="E86" s="879"/>
      <c r="F86" s="879"/>
      <c r="G86" s="879"/>
      <c r="H86" s="879"/>
      <c r="I86" s="879"/>
      <c r="J86" s="879"/>
      <c r="K86" s="879"/>
      <c r="L86" s="879"/>
      <c r="M86" s="879"/>
      <c r="N86" s="879"/>
      <c r="O86" s="879"/>
      <c r="P86" s="880"/>
      <c r="Q86" s="881"/>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7"/>
      <c r="BA86" s="837"/>
      <c r="BB86" s="837"/>
      <c r="BC86" s="837"/>
      <c r="BD86" s="838"/>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15">
      <c r="A87" s="244">
        <v>20</v>
      </c>
      <c r="B87" s="885"/>
      <c r="C87" s="886"/>
      <c r="D87" s="886"/>
      <c r="E87" s="886"/>
      <c r="F87" s="886"/>
      <c r="G87" s="886"/>
      <c r="H87" s="886"/>
      <c r="I87" s="886"/>
      <c r="J87" s="886"/>
      <c r="K87" s="886"/>
      <c r="L87" s="886"/>
      <c r="M87" s="886"/>
      <c r="N87" s="886"/>
      <c r="O87" s="886"/>
      <c r="P87" s="887"/>
      <c r="Q87" s="888"/>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90"/>
      <c r="BA87" s="890"/>
      <c r="BB87" s="890"/>
      <c r="BC87" s="890"/>
      <c r="BD87" s="891"/>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
      <c r="A88" s="240" t="s">
        <v>393</v>
      </c>
      <c r="B88" s="789" t="s">
        <v>416</v>
      </c>
      <c r="C88" s="790"/>
      <c r="D88" s="790"/>
      <c r="E88" s="790"/>
      <c r="F88" s="790"/>
      <c r="G88" s="790"/>
      <c r="H88" s="790"/>
      <c r="I88" s="790"/>
      <c r="J88" s="790"/>
      <c r="K88" s="790"/>
      <c r="L88" s="790"/>
      <c r="M88" s="790"/>
      <c r="N88" s="790"/>
      <c r="O88" s="790"/>
      <c r="P88" s="791"/>
      <c r="Q88" s="845"/>
      <c r="R88" s="846"/>
      <c r="S88" s="846"/>
      <c r="T88" s="846"/>
      <c r="U88" s="846"/>
      <c r="V88" s="846"/>
      <c r="W88" s="846"/>
      <c r="X88" s="846"/>
      <c r="Y88" s="846"/>
      <c r="Z88" s="846"/>
      <c r="AA88" s="846"/>
      <c r="AB88" s="846"/>
      <c r="AC88" s="846"/>
      <c r="AD88" s="846"/>
      <c r="AE88" s="846"/>
      <c r="AF88" s="849">
        <v>536</v>
      </c>
      <c r="AG88" s="849"/>
      <c r="AH88" s="849"/>
      <c r="AI88" s="849"/>
      <c r="AJ88" s="849"/>
      <c r="AK88" s="846"/>
      <c r="AL88" s="846"/>
      <c r="AM88" s="846"/>
      <c r="AN88" s="846"/>
      <c r="AO88" s="846"/>
      <c r="AP88" s="849">
        <v>2243</v>
      </c>
      <c r="AQ88" s="849"/>
      <c r="AR88" s="849"/>
      <c r="AS88" s="849"/>
      <c r="AT88" s="849"/>
      <c r="AU88" s="849">
        <v>2243</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417</v>
      </c>
      <c r="BS102" s="790"/>
      <c r="BT102" s="790"/>
      <c r="BU102" s="790"/>
      <c r="BV102" s="790"/>
      <c r="BW102" s="790"/>
      <c r="BX102" s="790"/>
      <c r="BY102" s="790"/>
      <c r="BZ102" s="790"/>
      <c r="CA102" s="790"/>
      <c r="CB102" s="790"/>
      <c r="CC102" s="790"/>
      <c r="CD102" s="790"/>
      <c r="CE102" s="790"/>
      <c r="CF102" s="790"/>
      <c r="CG102" s="791"/>
      <c r="CH102" s="892"/>
      <c r="CI102" s="893"/>
      <c r="CJ102" s="893"/>
      <c r="CK102" s="893"/>
      <c r="CL102" s="894"/>
      <c r="CM102" s="892"/>
      <c r="CN102" s="893"/>
      <c r="CO102" s="893"/>
      <c r="CP102" s="893"/>
      <c r="CQ102" s="894"/>
      <c r="CR102" s="895">
        <v>8</v>
      </c>
      <c r="CS102" s="857"/>
      <c r="CT102" s="857"/>
      <c r="CU102" s="857"/>
      <c r="CV102" s="896"/>
      <c r="CW102" s="895"/>
      <c r="CX102" s="857"/>
      <c r="CY102" s="857"/>
      <c r="CZ102" s="857"/>
      <c r="DA102" s="896"/>
      <c r="DB102" s="895"/>
      <c r="DC102" s="857"/>
      <c r="DD102" s="857"/>
      <c r="DE102" s="857"/>
      <c r="DF102" s="896"/>
      <c r="DG102" s="895"/>
      <c r="DH102" s="857"/>
      <c r="DI102" s="857"/>
      <c r="DJ102" s="857"/>
      <c r="DK102" s="896"/>
      <c r="DL102" s="895"/>
      <c r="DM102" s="857"/>
      <c r="DN102" s="857"/>
      <c r="DO102" s="857"/>
      <c r="DP102" s="896"/>
      <c r="DQ102" s="895"/>
      <c r="DR102" s="857"/>
      <c r="DS102" s="857"/>
      <c r="DT102" s="857"/>
      <c r="DU102" s="896"/>
      <c r="DV102" s="789"/>
      <c r="DW102" s="790"/>
      <c r="DX102" s="790"/>
      <c r="DY102" s="790"/>
      <c r="DZ102" s="91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0" t="s">
        <v>418</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1" t="s">
        <v>419</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2" t="s">
        <v>422</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423</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30" customFormat="1" ht="26.25" customHeight="1" x14ac:dyDescent="0.15">
      <c r="A109" s="917" t="s">
        <v>424</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425</v>
      </c>
      <c r="AB109" s="898"/>
      <c r="AC109" s="898"/>
      <c r="AD109" s="898"/>
      <c r="AE109" s="899"/>
      <c r="AF109" s="897" t="s">
        <v>426</v>
      </c>
      <c r="AG109" s="898"/>
      <c r="AH109" s="898"/>
      <c r="AI109" s="898"/>
      <c r="AJ109" s="899"/>
      <c r="AK109" s="897" t="s">
        <v>311</v>
      </c>
      <c r="AL109" s="898"/>
      <c r="AM109" s="898"/>
      <c r="AN109" s="898"/>
      <c r="AO109" s="899"/>
      <c r="AP109" s="897" t="s">
        <v>427</v>
      </c>
      <c r="AQ109" s="898"/>
      <c r="AR109" s="898"/>
      <c r="AS109" s="898"/>
      <c r="AT109" s="900"/>
      <c r="AU109" s="917" t="s">
        <v>424</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425</v>
      </c>
      <c r="BR109" s="898"/>
      <c r="BS109" s="898"/>
      <c r="BT109" s="898"/>
      <c r="BU109" s="899"/>
      <c r="BV109" s="897" t="s">
        <v>426</v>
      </c>
      <c r="BW109" s="898"/>
      <c r="BX109" s="898"/>
      <c r="BY109" s="898"/>
      <c r="BZ109" s="899"/>
      <c r="CA109" s="897" t="s">
        <v>311</v>
      </c>
      <c r="CB109" s="898"/>
      <c r="CC109" s="898"/>
      <c r="CD109" s="898"/>
      <c r="CE109" s="899"/>
      <c r="CF109" s="918" t="s">
        <v>427</v>
      </c>
      <c r="CG109" s="918"/>
      <c r="CH109" s="918"/>
      <c r="CI109" s="918"/>
      <c r="CJ109" s="918"/>
      <c r="CK109" s="897" t="s">
        <v>428</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425</v>
      </c>
      <c r="DH109" s="898"/>
      <c r="DI109" s="898"/>
      <c r="DJ109" s="898"/>
      <c r="DK109" s="899"/>
      <c r="DL109" s="897" t="s">
        <v>426</v>
      </c>
      <c r="DM109" s="898"/>
      <c r="DN109" s="898"/>
      <c r="DO109" s="898"/>
      <c r="DP109" s="899"/>
      <c r="DQ109" s="897" t="s">
        <v>311</v>
      </c>
      <c r="DR109" s="898"/>
      <c r="DS109" s="898"/>
      <c r="DT109" s="898"/>
      <c r="DU109" s="899"/>
      <c r="DV109" s="897" t="s">
        <v>427</v>
      </c>
      <c r="DW109" s="898"/>
      <c r="DX109" s="898"/>
      <c r="DY109" s="898"/>
      <c r="DZ109" s="900"/>
    </row>
    <row r="110" spans="1:131" s="230" customFormat="1" ht="26.25" customHeight="1" x14ac:dyDescent="0.15">
      <c r="A110" s="901" t="s">
        <v>429</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890951</v>
      </c>
      <c r="AB110" s="905"/>
      <c r="AC110" s="905"/>
      <c r="AD110" s="905"/>
      <c r="AE110" s="906"/>
      <c r="AF110" s="907">
        <v>953978</v>
      </c>
      <c r="AG110" s="905"/>
      <c r="AH110" s="905"/>
      <c r="AI110" s="905"/>
      <c r="AJ110" s="906"/>
      <c r="AK110" s="907">
        <v>982260</v>
      </c>
      <c r="AL110" s="905"/>
      <c r="AM110" s="905"/>
      <c r="AN110" s="905"/>
      <c r="AO110" s="906"/>
      <c r="AP110" s="908">
        <v>28.2</v>
      </c>
      <c r="AQ110" s="909"/>
      <c r="AR110" s="909"/>
      <c r="AS110" s="909"/>
      <c r="AT110" s="910"/>
      <c r="AU110" s="911" t="s">
        <v>75</v>
      </c>
      <c r="AV110" s="912"/>
      <c r="AW110" s="912"/>
      <c r="AX110" s="912"/>
      <c r="AY110" s="912"/>
      <c r="AZ110" s="934" t="s">
        <v>430</v>
      </c>
      <c r="BA110" s="902"/>
      <c r="BB110" s="902"/>
      <c r="BC110" s="902"/>
      <c r="BD110" s="902"/>
      <c r="BE110" s="902"/>
      <c r="BF110" s="902"/>
      <c r="BG110" s="902"/>
      <c r="BH110" s="902"/>
      <c r="BI110" s="902"/>
      <c r="BJ110" s="902"/>
      <c r="BK110" s="902"/>
      <c r="BL110" s="902"/>
      <c r="BM110" s="902"/>
      <c r="BN110" s="902"/>
      <c r="BO110" s="902"/>
      <c r="BP110" s="903"/>
      <c r="BQ110" s="935">
        <v>10580542</v>
      </c>
      <c r="BR110" s="936"/>
      <c r="BS110" s="936"/>
      <c r="BT110" s="936"/>
      <c r="BU110" s="936"/>
      <c r="BV110" s="936">
        <v>10242409</v>
      </c>
      <c r="BW110" s="936"/>
      <c r="BX110" s="936"/>
      <c r="BY110" s="936"/>
      <c r="BZ110" s="936"/>
      <c r="CA110" s="936">
        <v>9960409</v>
      </c>
      <c r="CB110" s="936"/>
      <c r="CC110" s="936"/>
      <c r="CD110" s="936"/>
      <c r="CE110" s="936"/>
      <c r="CF110" s="949">
        <v>286.2</v>
      </c>
      <c r="CG110" s="950"/>
      <c r="CH110" s="950"/>
      <c r="CI110" s="950"/>
      <c r="CJ110" s="950"/>
      <c r="CK110" s="951" t="s">
        <v>431</v>
      </c>
      <c r="CL110" s="952"/>
      <c r="CM110" s="934" t="s">
        <v>432</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35" t="s">
        <v>433</v>
      </c>
      <c r="DH110" s="936"/>
      <c r="DI110" s="936"/>
      <c r="DJ110" s="936"/>
      <c r="DK110" s="936"/>
      <c r="DL110" s="936" t="s">
        <v>433</v>
      </c>
      <c r="DM110" s="936"/>
      <c r="DN110" s="936"/>
      <c r="DO110" s="936"/>
      <c r="DP110" s="936"/>
      <c r="DQ110" s="936" t="s">
        <v>433</v>
      </c>
      <c r="DR110" s="936"/>
      <c r="DS110" s="936"/>
      <c r="DT110" s="936"/>
      <c r="DU110" s="936"/>
      <c r="DV110" s="937" t="s">
        <v>433</v>
      </c>
      <c r="DW110" s="937"/>
      <c r="DX110" s="937"/>
      <c r="DY110" s="937"/>
      <c r="DZ110" s="938"/>
    </row>
    <row r="111" spans="1:131" s="230" customFormat="1" ht="26.25" customHeight="1" x14ac:dyDescent="0.15">
      <c r="A111" s="939" t="s">
        <v>434</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433</v>
      </c>
      <c r="AB111" s="943"/>
      <c r="AC111" s="943"/>
      <c r="AD111" s="943"/>
      <c r="AE111" s="944"/>
      <c r="AF111" s="945" t="s">
        <v>433</v>
      </c>
      <c r="AG111" s="943"/>
      <c r="AH111" s="943"/>
      <c r="AI111" s="943"/>
      <c r="AJ111" s="944"/>
      <c r="AK111" s="945" t="s">
        <v>433</v>
      </c>
      <c r="AL111" s="943"/>
      <c r="AM111" s="943"/>
      <c r="AN111" s="943"/>
      <c r="AO111" s="944"/>
      <c r="AP111" s="946" t="s">
        <v>433</v>
      </c>
      <c r="AQ111" s="947"/>
      <c r="AR111" s="947"/>
      <c r="AS111" s="947"/>
      <c r="AT111" s="948"/>
      <c r="AU111" s="913"/>
      <c r="AV111" s="914"/>
      <c r="AW111" s="914"/>
      <c r="AX111" s="914"/>
      <c r="AY111" s="914"/>
      <c r="AZ111" s="927" t="s">
        <v>435</v>
      </c>
      <c r="BA111" s="928"/>
      <c r="BB111" s="928"/>
      <c r="BC111" s="928"/>
      <c r="BD111" s="928"/>
      <c r="BE111" s="928"/>
      <c r="BF111" s="928"/>
      <c r="BG111" s="928"/>
      <c r="BH111" s="928"/>
      <c r="BI111" s="928"/>
      <c r="BJ111" s="928"/>
      <c r="BK111" s="928"/>
      <c r="BL111" s="928"/>
      <c r="BM111" s="928"/>
      <c r="BN111" s="928"/>
      <c r="BO111" s="928"/>
      <c r="BP111" s="929"/>
      <c r="BQ111" s="930" t="s">
        <v>433</v>
      </c>
      <c r="BR111" s="931"/>
      <c r="BS111" s="931"/>
      <c r="BT111" s="931"/>
      <c r="BU111" s="931"/>
      <c r="BV111" s="931" t="s">
        <v>433</v>
      </c>
      <c r="BW111" s="931"/>
      <c r="BX111" s="931"/>
      <c r="BY111" s="931"/>
      <c r="BZ111" s="931"/>
      <c r="CA111" s="931">
        <v>135992</v>
      </c>
      <c r="CB111" s="931"/>
      <c r="CC111" s="931"/>
      <c r="CD111" s="931"/>
      <c r="CE111" s="931"/>
      <c r="CF111" s="925">
        <v>3.9</v>
      </c>
      <c r="CG111" s="926"/>
      <c r="CH111" s="926"/>
      <c r="CI111" s="926"/>
      <c r="CJ111" s="926"/>
      <c r="CK111" s="953"/>
      <c r="CL111" s="954"/>
      <c r="CM111" s="927" t="s">
        <v>436</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433</v>
      </c>
      <c r="DH111" s="931"/>
      <c r="DI111" s="931"/>
      <c r="DJ111" s="931"/>
      <c r="DK111" s="931"/>
      <c r="DL111" s="931" t="s">
        <v>433</v>
      </c>
      <c r="DM111" s="931"/>
      <c r="DN111" s="931"/>
      <c r="DO111" s="931"/>
      <c r="DP111" s="931"/>
      <c r="DQ111" s="931" t="s">
        <v>433</v>
      </c>
      <c r="DR111" s="931"/>
      <c r="DS111" s="931"/>
      <c r="DT111" s="931"/>
      <c r="DU111" s="931"/>
      <c r="DV111" s="932" t="s">
        <v>433</v>
      </c>
      <c r="DW111" s="932"/>
      <c r="DX111" s="932"/>
      <c r="DY111" s="932"/>
      <c r="DZ111" s="933"/>
    </row>
    <row r="112" spans="1:131" s="230" customFormat="1" ht="26.25" customHeight="1" x14ac:dyDescent="0.15">
      <c r="A112" s="957" t="s">
        <v>437</v>
      </c>
      <c r="B112" s="958"/>
      <c r="C112" s="928" t="s">
        <v>438</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63" t="s">
        <v>132</v>
      </c>
      <c r="AB112" s="964"/>
      <c r="AC112" s="964"/>
      <c r="AD112" s="964"/>
      <c r="AE112" s="965"/>
      <c r="AF112" s="966" t="s">
        <v>132</v>
      </c>
      <c r="AG112" s="964"/>
      <c r="AH112" s="964"/>
      <c r="AI112" s="964"/>
      <c r="AJ112" s="965"/>
      <c r="AK112" s="966" t="s">
        <v>132</v>
      </c>
      <c r="AL112" s="964"/>
      <c r="AM112" s="964"/>
      <c r="AN112" s="964"/>
      <c r="AO112" s="965"/>
      <c r="AP112" s="967" t="s">
        <v>439</v>
      </c>
      <c r="AQ112" s="968"/>
      <c r="AR112" s="968"/>
      <c r="AS112" s="968"/>
      <c r="AT112" s="969"/>
      <c r="AU112" s="913"/>
      <c r="AV112" s="914"/>
      <c r="AW112" s="914"/>
      <c r="AX112" s="914"/>
      <c r="AY112" s="914"/>
      <c r="AZ112" s="927" t="s">
        <v>440</v>
      </c>
      <c r="BA112" s="928"/>
      <c r="BB112" s="928"/>
      <c r="BC112" s="928"/>
      <c r="BD112" s="928"/>
      <c r="BE112" s="928"/>
      <c r="BF112" s="928"/>
      <c r="BG112" s="928"/>
      <c r="BH112" s="928"/>
      <c r="BI112" s="928"/>
      <c r="BJ112" s="928"/>
      <c r="BK112" s="928"/>
      <c r="BL112" s="928"/>
      <c r="BM112" s="928"/>
      <c r="BN112" s="928"/>
      <c r="BO112" s="928"/>
      <c r="BP112" s="929"/>
      <c r="BQ112" s="930">
        <v>754204</v>
      </c>
      <c r="BR112" s="931"/>
      <c r="BS112" s="931"/>
      <c r="BT112" s="931"/>
      <c r="BU112" s="931"/>
      <c r="BV112" s="931">
        <v>680810</v>
      </c>
      <c r="BW112" s="931"/>
      <c r="BX112" s="931"/>
      <c r="BY112" s="931"/>
      <c r="BZ112" s="931"/>
      <c r="CA112" s="931">
        <v>581803</v>
      </c>
      <c r="CB112" s="931"/>
      <c r="CC112" s="931"/>
      <c r="CD112" s="931"/>
      <c r="CE112" s="931"/>
      <c r="CF112" s="925">
        <v>16.7</v>
      </c>
      <c r="CG112" s="926"/>
      <c r="CH112" s="926"/>
      <c r="CI112" s="926"/>
      <c r="CJ112" s="926"/>
      <c r="CK112" s="953"/>
      <c r="CL112" s="954"/>
      <c r="CM112" s="927" t="s">
        <v>441</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132</v>
      </c>
      <c r="DH112" s="931"/>
      <c r="DI112" s="931"/>
      <c r="DJ112" s="931"/>
      <c r="DK112" s="931"/>
      <c r="DL112" s="931" t="s">
        <v>132</v>
      </c>
      <c r="DM112" s="931"/>
      <c r="DN112" s="931"/>
      <c r="DO112" s="931"/>
      <c r="DP112" s="931"/>
      <c r="DQ112" s="931">
        <v>135992</v>
      </c>
      <c r="DR112" s="931"/>
      <c r="DS112" s="931"/>
      <c r="DT112" s="931"/>
      <c r="DU112" s="931"/>
      <c r="DV112" s="932">
        <v>3.9</v>
      </c>
      <c r="DW112" s="932"/>
      <c r="DX112" s="932"/>
      <c r="DY112" s="932"/>
      <c r="DZ112" s="933"/>
    </row>
    <row r="113" spans="1:130" s="230" customFormat="1" ht="26.25" customHeight="1" x14ac:dyDescent="0.15">
      <c r="A113" s="959"/>
      <c r="B113" s="960"/>
      <c r="C113" s="928" t="s">
        <v>442</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42">
        <v>100140</v>
      </c>
      <c r="AB113" s="943"/>
      <c r="AC113" s="943"/>
      <c r="AD113" s="943"/>
      <c r="AE113" s="944"/>
      <c r="AF113" s="945">
        <v>105921</v>
      </c>
      <c r="AG113" s="943"/>
      <c r="AH113" s="943"/>
      <c r="AI113" s="943"/>
      <c r="AJ113" s="944"/>
      <c r="AK113" s="945">
        <v>107557</v>
      </c>
      <c r="AL113" s="943"/>
      <c r="AM113" s="943"/>
      <c r="AN113" s="943"/>
      <c r="AO113" s="944"/>
      <c r="AP113" s="946">
        <v>3.1</v>
      </c>
      <c r="AQ113" s="947"/>
      <c r="AR113" s="947"/>
      <c r="AS113" s="947"/>
      <c r="AT113" s="948"/>
      <c r="AU113" s="913"/>
      <c r="AV113" s="914"/>
      <c r="AW113" s="914"/>
      <c r="AX113" s="914"/>
      <c r="AY113" s="914"/>
      <c r="AZ113" s="927" t="s">
        <v>443</v>
      </c>
      <c r="BA113" s="928"/>
      <c r="BB113" s="928"/>
      <c r="BC113" s="928"/>
      <c r="BD113" s="928"/>
      <c r="BE113" s="928"/>
      <c r="BF113" s="928"/>
      <c r="BG113" s="928"/>
      <c r="BH113" s="928"/>
      <c r="BI113" s="928"/>
      <c r="BJ113" s="928"/>
      <c r="BK113" s="928"/>
      <c r="BL113" s="928"/>
      <c r="BM113" s="928"/>
      <c r="BN113" s="928"/>
      <c r="BO113" s="928"/>
      <c r="BP113" s="929"/>
      <c r="BQ113" s="930">
        <v>24877</v>
      </c>
      <c r="BR113" s="931"/>
      <c r="BS113" s="931"/>
      <c r="BT113" s="931"/>
      <c r="BU113" s="931"/>
      <c r="BV113" s="931">
        <v>22113</v>
      </c>
      <c r="BW113" s="931"/>
      <c r="BX113" s="931"/>
      <c r="BY113" s="931"/>
      <c r="BZ113" s="931"/>
      <c r="CA113" s="931">
        <v>19349</v>
      </c>
      <c r="CB113" s="931"/>
      <c r="CC113" s="931"/>
      <c r="CD113" s="931"/>
      <c r="CE113" s="931"/>
      <c r="CF113" s="925">
        <v>0.6</v>
      </c>
      <c r="CG113" s="926"/>
      <c r="CH113" s="926"/>
      <c r="CI113" s="926"/>
      <c r="CJ113" s="926"/>
      <c r="CK113" s="953"/>
      <c r="CL113" s="954"/>
      <c r="CM113" s="927" t="s">
        <v>444</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3" t="s">
        <v>132</v>
      </c>
      <c r="DH113" s="964"/>
      <c r="DI113" s="964"/>
      <c r="DJ113" s="964"/>
      <c r="DK113" s="965"/>
      <c r="DL113" s="966" t="s">
        <v>132</v>
      </c>
      <c r="DM113" s="964"/>
      <c r="DN113" s="964"/>
      <c r="DO113" s="964"/>
      <c r="DP113" s="965"/>
      <c r="DQ113" s="966" t="s">
        <v>132</v>
      </c>
      <c r="DR113" s="964"/>
      <c r="DS113" s="964"/>
      <c r="DT113" s="964"/>
      <c r="DU113" s="965"/>
      <c r="DV113" s="967" t="s">
        <v>132</v>
      </c>
      <c r="DW113" s="968"/>
      <c r="DX113" s="968"/>
      <c r="DY113" s="968"/>
      <c r="DZ113" s="969"/>
    </row>
    <row r="114" spans="1:130" s="230" customFormat="1" ht="26.25" customHeight="1" x14ac:dyDescent="0.15">
      <c r="A114" s="959"/>
      <c r="B114" s="960"/>
      <c r="C114" s="928" t="s">
        <v>445</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63">
        <v>2807</v>
      </c>
      <c r="AB114" s="964"/>
      <c r="AC114" s="964"/>
      <c r="AD114" s="964"/>
      <c r="AE114" s="965"/>
      <c r="AF114" s="966">
        <v>2741</v>
      </c>
      <c r="AG114" s="964"/>
      <c r="AH114" s="964"/>
      <c r="AI114" s="964"/>
      <c r="AJ114" s="965"/>
      <c r="AK114" s="966">
        <v>2798</v>
      </c>
      <c r="AL114" s="964"/>
      <c r="AM114" s="964"/>
      <c r="AN114" s="964"/>
      <c r="AO114" s="965"/>
      <c r="AP114" s="967">
        <v>0.1</v>
      </c>
      <c r="AQ114" s="968"/>
      <c r="AR114" s="968"/>
      <c r="AS114" s="968"/>
      <c r="AT114" s="969"/>
      <c r="AU114" s="913"/>
      <c r="AV114" s="914"/>
      <c r="AW114" s="914"/>
      <c r="AX114" s="914"/>
      <c r="AY114" s="914"/>
      <c r="AZ114" s="927" t="s">
        <v>446</v>
      </c>
      <c r="BA114" s="928"/>
      <c r="BB114" s="928"/>
      <c r="BC114" s="928"/>
      <c r="BD114" s="928"/>
      <c r="BE114" s="928"/>
      <c r="BF114" s="928"/>
      <c r="BG114" s="928"/>
      <c r="BH114" s="928"/>
      <c r="BI114" s="928"/>
      <c r="BJ114" s="928"/>
      <c r="BK114" s="928"/>
      <c r="BL114" s="928"/>
      <c r="BM114" s="928"/>
      <c r="BN114" s="928"/>
      <c r="BO114" s="928"/>
      <c r="BP114" s="929"/>
      <c r="BQ114" s="930">
        <v>800957</v>
      </c>
      <c r="BR114" s="931"/>
      <c r="BS114" s="931"/>
      <c r="BT114" s="931"/>
      <c r="BU114" s="931"/>
      <c r="BV114" s="931">
        <v>725915</v>
      </c>
      <c r="BW114" s="931"/>
      <c r="BX114" s="931"/>
      <c r="BY114" s="931"/>
      <c r="BZ114" s="931"/>
      <c r="CA114" s="931">
        <v>714312</v>
      </c>
      <c r="CB114" s="931"/>
      <c r="CC114" s="931"/>
      <c r="CD114" s="931"/>
      <c r="CE114" s="931"/>
      <c r="CF114" s="925">
        <v>20.5</v>
      </c>
      <c r="CG114" s="926"/>
      <c r="CH114" s="926"/>
      <c r="CI114" s="926"/>
      <c r="CJ114" s="926"/>
      <c r="CK114" s="953"/>
      <c r="CL114" s="954"/>
      <c r="CM114" s="927" t="s">
        <v>447</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3" t="s">
        <v>132</v>
      </c>
      <c r="DH114" s="964"/>
      <c r="DI114" s="964"/>
      <c r="DJ114" s="964"/>
      <c r="DK114" s="965"/>
      <c r="DL114" s="966" t="s">
        <v>132</v>
      </c>
      <c r="DM114" s="964"/>
      <c r="DN114" s="964"/>
      <c r="DO114" s="964"/>
      <c r="DP114" s="965"/>
      <c r="DQ114" s="966" t="s">
        <v>132</v>
      </c>
      <c r="DR114" s="964"/>
      <c r="DS114" s="964"/>
      <c r="DT114" s="964"/>
      <c r="DU114" s="965"/>
      <c r="DV114" s="967" t="s">
        <v>132</v>
      </c>
      <c r="DW114" s="968"/>
      <c r="DX114" s="968"/>
      <c r="DY114" s="968"/>
      <c r="DZ114" s="969"/>
    </row>
    <row r="115" spans="1:130" s="230" customFormat="1" ht="26.25" customHeight="1" x14ac:dyDescent="0.15">
      <c r="A115" s="959"/>
      <c r="B115" s="960"/>
      <c r="C115" s="928" t="s">
        <v>448</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42">
        <v>2973</v>
      </c>
      <c r="AB115" s="943"/>
      <c r="AC115" s="943"/>
      <c r="AD115" s="943"/>
      <c r="AE115" s="944"/>
      <c r="AF115" s="945">
        <v>2501</v>
      </c>
      <c r="AG115" s="943"/>
      <c r="AH115" s="943"/>
      <c r="AI115" s="943"/>
      <c r="AJ115" s="944"/>
      <c r="AK115" s="945">
        <v>4224</v>
      </c>
      <c r="AL115" s="943"/>
      <c r="AM115" s="943"/>
      <c r="AN115" s="943"/>
      <c r="AO115" s="944"/>
      <c r="AP115" s="946">
        <v>0.1</v>
      </c>
      <c r="AQ115" s="947"/>
      <c r="AR115" s="947"/>
      <c r="AS115" s="947"/>
      <c r="AT115" s="948"/>
      <c r="AU115" s="913"/>
      <c r="AV115" s="914"/>
      <c r="AW115" s="914"/>
      <c r="AX115" s="914"/>
      <c r="AY115" s="914"/>
      <c r="AZ115" s="927" t="s">
        <v>449</v>
      </c>
      <c r="BA115" s="928"/>
      <c r="BB115" s="928"/>
      <c r="BC115" s="928"/>
      <c r="BD115" s="928"/>
      <c r="BE115" s="928"/>
      <c r="BF115" s="928"/>
      <c r="BG115" s="928"/>
      <c r="BH115" s="928"/>
      <c r="BI115" s="928"/>
      <c r="BJ115" s="928"/>
      <c r="BK115" s="928"/>
      <c r="BL115" s="928"/>
      <c r="BM115" s="928"/>
      <c r="BN115" s="928"/>
      <c r="BO115" s="928"/>
      <c r="BP115" s="929"/>
      <c r="BQ115" s="930" t="s">
        <v>132</v>
      </c>
      <c r="BR115" s="931"/>
      <c r="BS115" s="931"/>
      <c r="BT115" s="931"/>
      <c r="BU115" s="931"/>
      <c r="BV115" s="931" t="s">
        <v>132</v>
      </c>
      <c r="BW115" s="931"/>
      <c r="BX115" s="931"/>
      <c r="BY115" s="931"/>
      <c r="BZ115" s="931"/>
      <c r="CA115" s="931" t="s">
        <v>132</v>
      </c>
      <c r="CB115" s="931"/>
      <c r="CC115" s="931"/>
      <c r="CD115" s="931"/>
      <c r="CE115" s="931"/>
      <c r="CF115" s="925" t="s">
        <v>132</v>
      </c>
      <c r="CG115" s="926"/>
      <c r="CH115" s="926"/>
      <c r="CI115" s="926"/>
      <c r="CJ115" s="926"/>
      <c r="CK115" s="953"/>
      <c r="CL115" s="954"/>
      <c r="CM115" s="927" t="s">
        <v>450</v>
      </c>
      <c r="CN115" s="928"/>
      <c r="CO115" s="928"/>
      <c r="CP115" s="928"/>
      <c r="CQ115" s="928"/>
      <c r="CR115" s="928"/>
      <c r="CS115" s="928"/>
      <c r="CT115" s="928"/>
      <c r="CU115" s="928"/>
      <c r="CV115" s="928"/>
      <c r="CW115" s="928"/>
      <c r="CX115" s="928"/>
      <c r="CY115" s="928"/>
      <c r="CZ115" s="928"/>
      <c r="DA115" s="928"/>
      <c r="DB115" s="928"/>
      <c r="DC115" s="928"/>
      <c r="DD115" s="928"/>
      <c r="DE115" s="928"/>
      <c r="DF115" s="929"/>
      <c r="DG115" s="963" t="s">
        <v>132</v>
      </c>
      <c r="DH115" s="964"/>
      <c r="DI115" s="964"/>
      <c r="DJ115" s="964"/>
      <c r="DK115" s="965"/>
      <c r="DL115" s="966" t="s">
        <v>132</v>
      </c>
      <c r="DM115" s="964"/>
      <c r="DN115" s="964"/>
      <c r="DO115" s="964"/>
      <c r="DP115" s="965"/>
      <c r="DQ115" s="966" t="s">
        <v>132</v>
      </c>
      <c r="DR115" s="964"/>
      <c r="DS115" s="964"/>
      <c r="DT115" s="964"/>
      <c r="DU115" s="965"/>
      <c r="DV115" s="967" t="s">
        <v>132</v>
      </c>
      <c r="DW115" s="968"/>
      <c r="DX115" s="968"/>
      <c r="DY115" s="968"/>
      <c r="DZ115" s="969"/>
    </row>
    <row r="116" spans="1:130" s="230" customFormat="1" ht="26.25" customHeight="1" x14ac:dyDescent="0.15">
      <c r="A116" s="961"/>
      <c r="B116" s="962"/>
      <c r="C116" s="970" t="s">
        <v>451</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63" t="s">
        <v>132</v>
      </c>
      <c r="AB116" s="964"/>
      <c r="AC116" s="964"/>
      <c r="AD116" s="964"/>
      <c r="AE116" s="965"/>
      <c r="AF116" s="966" t="s">
        <v>132</v>
      </c>
      <c r="AG116" s="964"/>
      <c r="AH116" s="964"/>
      <c r="AI116" s="964"/>
      <c r="AJ116" s="965"/>
      <c r="AK116" s="966" t="s">
        <v>132</v>
      </c>
      <c r="AL116" s="964"/>
      <c r="AM116" s="964"/>
      <c r="AN116" s="964"/>
      <c r="AO116" s="965"/>
      <c r="AP116" s="967" t="s">
        <v>132</v>
      </c>
      <c r="AQ116" s="968"/>
      <c r="AR116" s="968"/>
      <c r="AS116" s="968"/>
      <c r="AT116" s="969"/>
      <c r="AU116" s="913"/>
      <c r="AV116" s="914"/>
      <c r="AW116" s="914"/>
      <c r="AX116" s="914"/>
      <c r="AY116" s="914"/>
      <c r="AZ116" s="972" t="s">
        <v>452</v>
      </c>
      <c r="BA116" s="973"/>
      <c r="BB116" s="973"/>
      <c r="BC116" s="973"/>
      <c r="BD116" s="973"/>
      <c r="BE116" s="973"/>
      <c r="BF116" s="973"/>
      <c r="BG116" s="973"/>
      <c r="BH116" s="973"/>
      <c r="BI116" s="973"/>
      <c r="BJ116" s="973"/>
      <c r="BK116" s="973"/>
      <c r="BL116" s="973"/>
      <c r="BM116" s="973"/>
      <c r="BN116" s="973"/>
      <c r="BO116" s="973"/>
      <c r="BP116" s="974"/>
      <c r="BQ116" s="930" t="s">
        <v>132</v>
      </c>
      <c r="BR116" s="931"/>
      <c r="BS116" s="931"/>
      <c r="BT116" s="931"/>
      <c r="BU116" s="931"/>
      <c r="BV116" s="931" t="s">
        <v>132</v>
      </c>
      <c r="BW116" s="931"/>
      <c r="BX116" s="931"/>
      <c r="BY116" s="931"/>
      <c r="BZ116" s="931"/>
      <c r="CA116" s="931" t="s">
        <v>132</v>
      </c>
      <c r="CB116" s="931"/>
      <c r="CC116" s="931"/>
      <c r="CD116" s="931"/>
      <c r="CE116" s="931"/>
      <c r="CF116" s="925" t="s">
        <v>439</v>
      </c>
      <c r="CG116" s="926"/>
      <c r="CH116" s="926"/>
      <c r="CI116" s="926"/>
      <c r="CJ116" s="926"/>
      <c r="CK116" s="953"/>
      <c r="CL116" s="954"/>
      <c r="CM116" s="927" t="s">
        <v>453</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3" t="s">
        <v>132</v>
      </c>
      <c r="DH116" s="964"/>
      <c r="DI116" s="964"/>
      <c r="DJ116" s="964"/>
      <c r="DK116" s="965"/>
      <c r="DL116" s="966" t="s">
        <v>132</v>
      </c>
      <c r="DM116" s="964"/>
      <c r="DN116" s="964"/>
      <c r="DO116" s="964"/>
      <c r="DP116" s="965"/>
      <c r="DQ116" s="966" t="s">
        <v>439</v>
      </c>
      <c r="DR116" s="964"/>
      <c r="DS116" s="964"/>
      <c r="DT116" s="964"/>
      <c r="DU116" s="965"/>
      <c r="DV116" s="967" t="s">
        <v>132</v>
      </c>
      <c r="DW116" s="968"/>
      <c r="DX116" s="968"/>
      <c r="DY116" s="968"/>
      <c r="DZ116" s="969"/>
    </row>
    <row r="117" spans="1:130" s="230" customFormat="1" ht="26.25" customHeight="1" x14ac:dyDescent="0.15">
      <c r="A117" s="917" t="s">
        <v>189</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2" t="s">
        <v>454</v>
      </c>
      <c r="Z117" s="899"/>
      <c r="AA117" s="983">
        <v>996871</v>
      </c>
      <c r="AB117" s="984"/>
      <c r="AC117" s="984"/>
      <c r="AD117" s="984"/>
      <c r="AE117" s="985"/>
      <c r="AF117" s="986">
        <v>1065141</v>
      </c>
      <c r="AG117" s="984"/>
      <c r="AH117" s="984"/>
      <c r="AI117" s="984"/>
      <c r="AJ117" s="985"/>
      <c r="AK117" s="986">
        <v>1096839</v>
      </c>
      <c r="AL117" s="984"/>
      <c r="AM117" s="984"/>
      <c r="AN117" s="984"/>
      <c r="AO117" s="985"/>
      <c r="AP117" s="987"/>
      <c r="AQ117" s="988"/>
      <c r="AR117" s="988"/>
      <c r="AS117" s="988"/>
      <c r="AT117" s="989"/>
      <c r="AU117" s="913"/>
      <c r="AV117" s="914"/>
      <c r="AW117" s="914"/>
      <c r="AX117" s="914"/>
      <c r="AY117" s="914"/>
      <c r="AZ117" s="979" t="s">
        <v>455</v>
      </c>
      <c r="BA117" s="980"/>
      <c r="BB117" s="980"/>
      <c r="BC117" s="980"/>
      <c r="BD117" s="980"/>
      <c r="BE117" s="980"/>
      <c r="BF117" s="980"/>
      <c r="BG117" s="980"/>
      <c r="BH117" s="980"/>
      <c r="BI117" s="980"/>
      <c r="BJ117" s="980"/>
      <c r="BK117" s="980"/>
      <c r="BL117" s="980"/>
      <c r="BM117" s="980"/>
      <c r="BN117" s="980"/>
      <c r="BO117" s="980"/>
      <c r="BP117" s="981"/>
      <c r="BQ117" s="930" t="s">
        <v>132</v>
      </c>
      <c r="BR117" s="931"/>
      <c r="BS117" s="931"/>
      <c r="BT117" s="931"/>
      <c r="BU117" s="931"/>
      <c r="BV117" s="931" t="s">
        <v>132</v>
      </c>
      <c r="BW117" s="931"/>
      <c r="BX117" s="931"/>
      <c r="BY117" s="931"/>
      <c r="BZ117" s="931"/>
      <c r="CA117" s="931" t="s">
        <v>132</v>
      </c>
      <c r="CB117" s="931"/>
      <c r="CC117" s="931"/>
      <c r="CD117" s="931"/>
      <c r="CE117" s="931"/>
      <c r="CF117" s="925" t="s">
        <v>439</v>
      </c>
      <c r="CG117" s="926"/>
      <c r="CH117" s="926"/>
      <c r="CI117" s="926"/>
      <c r="CJ117" s="926"/>
      <c r="CK117" s="953"/>
      <c r="CL117" s="954"/>
      <c r="CM117" s="927" t="s">
        <v>456</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3" t="s">
        <v>132</v>
      </c>
      <c r="DH117" s="964"/>
      <c r="DI117" s="964"/>
      <c r="DJ117" s="964"/>
      <c r="DK117" s="965"/>
      <c r="DL117" s="966" t="s">
        <v>132</v>
      </c>
      <c r="DM117" s="964"/>
      <c r="DN117" s="964"/>
      <c r="DO117" s="964"/>
      <c r="DP117" s="965"/>
      <c r="DQ117" s="966" t="s">
        <v>132</v>
      </c>
      <c r="DR117" s="964"/>
      <c r="DS117" s="964"/>
      <c r="DT117" s="964"/>
      <c r="DU117" s="965"/>
      <c r="DV117" s="967" t="s">
        <v>439</v>
      </c>
      <c r="DW117" s="968"/>
      <c r="DX117" s="968"/>
      <c r="DY117" s="968"/>
      <c r="DZ117" s="969"/>
    </row>
    <row r="118" spans="1:130" s="230" customFormat="1" ht="26.25" customHeight="1" x14ac:dyDescent="0.15">
      <c r="A118" s="917" t="s">
        <v>428</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425</v>
      </c>
      <c r="AB118" s="898"/>
      <c r="AC118" s="898"/>
      <c r="AD118" s="898"/>
      <c r="AE118" s="899"/>
      <c r="AF118" s="897" t="s">
        <v>426</v>
      </c>
      <c r="AG118" s="898"/>
      <c r="AH118" s="898"/>
      <c r="AI118" s="898"/>
      <c r="AJ118" s="899"/>
      <c r="AK118" s="897" t="s">
        <v>311</v>
      </c>
      <c r="AL118" s="898"/>
      <c r="AM118" s="898"/>
      <c r="AN118" s="898"/>
      <c r="AO118" s="899"/>
      <c r="AP118" s="975" t="s">
        <v>427</v>
      </c>
      <c r="AQ118" s="976"/>
      <c r="AR118" s="976"/>
      <c r="AS118" s="976"/>
      <c r="AT118" s="977"/>
      <c r="AU118" s="913"/>
      <c r="AV118" s="914"/>
      <c r="AW118" s="914"/>
      <c r="AX118" s="914"/>
      <c r="AY118" s="914"/>
      <c r="AZ118" s="978" t="s">
        <v>457</v>
      </c>
      <c r="BA118" s="970"/>
      <c r="BB118" s="970"/>
      <c r="BC118" s="970"/>
      <c r="BD118" s="970"/>
      <c r="BE118" s="970"/>
      <c r="BF118" s="970"/>
      <c r="BG118" s="970"/>
      <c r="BH118" s="970"/>
      <c r="BI118" s="970"/>
      <c r="BJ118" s="970"/>
      <c r="BK118" s="970"/>
      <c r="BL118" s="970"/>
      <c r="BM118" s="970"/>
      <c r="BN118" s="970"/>
      <c r="BO118" s="970"/>
      <c r="BP118" s="971"/>
      <c r="BQ118" s="1004" t="s">
        <v>132</v>
      </c>
      <c r="BR118" s="1005"/>
      <c r="BS118" s="1005"/>
      <c r="BT118" s="1005"/>
      <c r="BU118" s="1005"/>
      <c r="BV118" s="1005" t="s">
        <v>132</v>
      </c>
      <c r="BW118" s="1005"/>
      <c r="BX118" s="1005"/>
      <c r="BY118" s="1005"/>
      <c r="BZ118" s="1005"/>
      <c r="CA118" s="1005" t="s">
        <v>132</v>
      </c>
      <c r="CB118" s="1005"/>
      <c r="CC118" s="1005"/>
      <c r="CD118" s="1005"/>
      <c r="CE118" s="1005"/>
      <c r="CF118" s="925" t="s">
        <v>132</v>
      </c>
      <c r="CG118" s="926"/>
      <c r="CH118" s="926"/>
      <c r="CI118" s="926"/>
      <c r="CJ118" s="926"/>
      <c r="CK118" s="953"/>
      <c r="CL118" s="954"/>
      <c r="CM118" s="927" t="s">
        <v>458</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3" t="s">
        <v>132</v>
      </c>
      <c r="DH118" s="964"/>
      <c r="DI118" s="964"/>
      <c r="DJ118" s="964"/>
      <c r="DK118" s="965"/>
      <c r="DL118" s="966" t="s">
        <v>132</v>
      </c>
      <c r="DM118" s="964"/>
      <c r="DN118" s="964"/>
      <c r="DO118" s="964"/>
      <c r="DP118" s="965"/>
      <c r="DQ118" s="966" t="s">
        <v>132</v>
      </c>
      <c r="DR118" s="964"/>
      <c r="DS118" s="964"/>
      <c r="DT118" s="964"/>
      <c r="DU118" s="965"/>
      <c r="DV118" s="967" t="s">
        <v>132</v>
      </c>
      <c r="DW118" s="968"/>
      <c r="DX118" s="968"/>
      <c r="DY118" s="968"/>
      <c r="DZ118" s="969"/>
    </row>
    <row r="119" spans="1:130" s="230" customFormat="1" ht="26.25" customHeight="1" x14ac:dyDescent="0.15">
      <c r="A119" s="1067" t="s">
        <v>431</v>
      </c>
      <c r="B119" s="952"/>
      <c r="C119" s="934" t="s">
        <v>432</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904" t="s">
        <v>132</v>
      </c>
      <c r="AB119" s="905"/>
      <c r="AC119" s="905"/>
      <c r="AD119" s="905"/>
      <c r="AE119" s="906"/>
      <c r="AF119" s="907" t="s">
        <v>132</v>
      </c>
      <c r="AG119" s="905"/>
      <c r="AH119" s="905"/>
      <c r="AI119" s="905"/>
      <c r="AJ119" s="906"/>
      <c r="AK119" s="907" t="s">
        <v>132</v>
      </c>
      <c r="AL119" s="905"/>
      <c r="AM119" s="905"/>
      <c r="AN119" s="905"/>
      <c r="AO119" s="906"/>
      <c r="AP119" s="908" t="s">
        <v>459</v>
      </c>
      <c r="AQ119" s="909"/>
      <c r="AR119" s="909"/>
      <c r="AS119" s="909"/>
      <c r="AT119" s="910"/>
      <c r="AU119" s="915"/>
      <c r="AV119" s="916"/>
      <c r="AW119" s="916"/>
      <c r="AX119" s="916"/>
      <c r="AY119" s="916"/>
      <c r="AZ119" s="251" t="s">
        <v>189</v>
      </c>
      <c r="BA119" s="251"/>
      <c r="BB119" s="251"/>
      <c r="BC119" s="251"/>
      <c r="BD119" s="251"/>
      <c r="BE119" s="251"/>
      <c r="BF119" s="251"/>
      <c r="BG119" s="251"/>
      <c r="BH119" s="251"/>
      <c r="BI119" s="251"/>
      <c r="BJ119" s="251"/>
      <c r="BK119" s="251"/>
      <c r="BL119" s="251"/>
      <c r="BM119" s="251"/>
      <c r="BN119" s="251"/>
      <c r="BO119" s="982" t="s">
        <v>460</v>
      </c>
      <c r="BP119" s="1010"/>
      <c r="BQ119" s="1004">
        <v>12160580</v>
      </c>
      <c r="BR119" s="1005"/>
      <c r="BS119" s="1005"/>
      <c r="BT119" s="1005"/>
      <c r="BU119" s="1005"/>
      <c r="BV119" s="1005">
        <v>11671247</v>
      </c>
      <c r="BW119" s="1005"/>
      <c r="BX119" s="1005"/>
      <c r="BY119" s="1005"/>
      <c r="BZ119" s="1005"/>
      <c r="CA119" s="1005">
        <v>11411865</v>
      </c>
      <c r="CB119" s="1005"/>
      <c r="CC119" s="1005"/>
      <c r="CD119" s="1005"/>
      <c r="CE119" s="1005"/>
      <c r="CF119" s="1006"/>
      <c r="CG119" s="1007"/>
      <c r="CH119" s="1007"/>
      <c r="CI119" s="1007"/>
      <c r="CJ119" s="1008"/>
      <c r="CK119" s="955"/>
      <c r="CL119" s="956"/>
      <c r="CM119" s="978" t="s">
        <v>461</v>
      </c>
      <c r="CN119" s="970"/>
      <c r="CO119" s="970"/>
      <c r="CP119" s="970"/>
      <c r="CQ119" s="970"/>
      <c r="CR119" s="970"/>
      <c r="CS119" s="970"/>
      <c r="CT119" s="970"/>
      <c r="CU119" s="970"/>
      <c r="CV119" s="970"/>
      <c r="CW119" s="970"/>
      <c r="CX119" s="970"/>
      <c r="CY119" s="970"/>
      <c r="CZ119" s="970"/>
      <c r="DA119" s="970"/>
      <c r="DB119" s="970"/>
      <c r="DC119" s="970"/>
      <c r="DD119" s="970"/>
      <c r="DE119" s="970"/>
      <c r="DF119" s="971"/>
      <c r="DG119" s="1009" t="s">
        <v>439</v>
      </c>
      <c r="DH119" s="991"/>
      <c r="DI119" s="991"/>
      <c r="DJ119" s="991"/>
      <c r="DK119" s="992"/>
      <c r="DL119" s="990" t="s">
        <v>132</v>
      </c>
      <c r="DM119" s="991"/>
      <c r="DN119" s="991"/>
      <c r="DO119" s="991"/>
      <c r="DP119" s="992"/>
      <c r="DQ119" s="990" t="s">
        <v>132</v>
      </c>
      <c r="DR119" s="991"/>
      <c r="DS119" s="991"/>
      <c r="DT119" s="991"/>
      <c r="DU119" s="992"/>
      <c r="DV119" s="993" t="s">
        <v>132</v>
      </c>
      <c r="DW119" s="994"/>
      <c r="DX119" s="994"/>
      <c r="DY119" s="994"/>
      <c r="DZ119" s="995"/>
    </row>
    <row r="120" spans="1:130" s="230" customFormat="1" ht="26.25" customHeight="1" x14ac:dyDescent="0.15">
      <c r="A120" s="1068"/>
      <c r="B120" s="954"/>
      <c r="C120" s="927" t="s">
        <v>436</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t="s">
        <v>132</v>
      </c>
      <c r="AB120" s="964"/>
      <c r="AC120" s="964"/>
      <c r="AD120" s="964"/>
      <c r="AE120" s="965"/>
      <c r="AF120" s="966" t="s">
        <v>459</v>
      </c>
      <c r="AG120" s="964"/>
      <c r="AH120" s="964"/>
      <c r="AI120" s="964"/>
      <c r="AJ120" s="965"/>
      <c r="AK120" s="966" t="s">
        <v>132</v>
      </c>
      <c r="AL120" s="964"/>
      <c r="AM120" s="964"/>
      <c r="AN120" s="964"/>
      <c r="AO120" s="965"/>
      <c r="AP120" s="967" t="s">
        <v>439</v>
      </c>
      <c r="AQ120" s="968"/>
      <c r="AR120" s="968"/>
      <c r="AS120" s="968"/>
      <c r="AT120" s="969"/>
      <c r="AU120" s="996" t="s">
        <v>462</v>
      </c>
      <c r="AV120" s="997"/>
      <c r="AW120" s="997"/>
      <c r="AX120" s="997"/>
      <c r="AY120" s="998"/>
      <c r="AZ120" s="934" t="s">
        <v>463</v>
      </c>
      <c r="BA120" s="902"/>
      <c r="BB120" s="902"/>
      <c r="BC120" s="902"/>
      <c r="BD120" s="902"/>
      <c r="BE120" s="902"/>
      <c r="BF120" s="902"/>
      <c r="BG120" s="902"/>
      <c r="BH120" s="902"/>
      <c r="BI120" s="902"/>
      <c r="BJ120" s="902"/>
      <c r="BK120" s="902"/>
      <c r="BL120" s="902"/>
      <c r="BM120" s="902"/>
      <c r="BN120" s="902"/>
      <c r="BO120" s="902"/>
      <c r="BP120" s="903"/>
      <c r="BQ120" s="935">
        <v>7809823</v>
      </c>
      <c r="BR120" s="936"/>
      <c r="BS120" s="936"/>
      <c r="BT120" s="936"/>
      <c r="BU120" s="936"/>
      <c r="BV120" s="936">
        <v>8474491</v>
      </c>
      <c r="BW120" s="936"/>
      <c r="BX120" s="936"/>
      <c r="BY120" s="936"/>
      <c r="BZ120" s="936"/>
      <c r="CA120" s="936">
        <v>9293270</v>
      </c>
      <c r="CB120" s="936"/>
      <c r="CC120" s="936"/>
      <c r="CD120" s="936"/>
      <c r="CE120" s="936"/>
      <c r="CF120" s="949">
        <v>267</v>
      </c>
      <c r="CG120" s="950"/>
      <c r="CH120" s="950"/>
      <c r="CI120" s="950"/>
      <c r="CJ120" s="950"/>
      <c r="CK120" s="1011" t="s">
        <v>464</v>
      </c>
      <c r="CL120" s="1012"/>
      <c r="CM120" s="1012"/>
      <c r="CN120" s="1012"/>
      <c r="CO120" s="1013"/>
      <c r="CP120" s="1019" t="s">
        <v>410</v>
      </c>
      <c r="CQ120" s="1020"/>
      <c r="CR120" s="1020"/>
      <c r="CS120" s="1020"/>
      <c r="CT120" s="1020"/>
      <c r="CU120" s="1020"/>
      <c r="CV120" s="1020"/>
      <c r="CW120" s="1020"/>
      <c r="CX120" s="1020"/>
      <c r="CY120" s="1020"/>
      <c r="CZ120" s="1020"/>
      <c r="DA120" s="1020"/>
      <c r="DB120" s="1020"/>
      <c r="DC120" s="1020"/>
      <c r="DD120" s="1020"/>
      <c r="DE120" s="1020"/>
      <c r="DF120" s="1021"/>
      <c r="DG120" s="935">
        <v>754204</v>
      </c>
      <c r="DH120" s="936"/>
      <c r="DI120" s="936"/>
      <c r="DJ120" s="936"/>
      <c r="DK120" s="936"/>
      <c r="DL120" s="936">
        <v>680810</v>
      </c>
      <c r="DM120" s="936"/>
      <c r="DN120" s="936"/>
      <c r="DO120" s="936"/>
      <c r="DP120" s="936"/>
      <c r="DQ120" s="936">
        <v>581803</v>
      </c>
      <c r="DR120" s="936"/>
      <c r="DS120" s="936"/>
      <c r="DT120" s="936"/>
      <c r="DU120" s="936"/>
      <c r="DV120" s="937">
        <v>16.7</v>
      </c>
      <c r="DW120" s="937"/>
      <c r="DX120" s="937"/>
      <c r="DY120" s="937"/>
      <c r="DZ120" s="938"/>
    </row>
    <row r="121" spans="1:130" s="230" customFormat="1" ht="26.25" customHeight="1" x14ac:dyDescent="0.15">
      <c r="A121" s="1068"/>
      <c r="B121" s="954"/>
      <c r="C121" s="979" t="s">
        <v>465</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3" t="s">
        <v>132</v>
      </c>
      <c r="AB121" s="964"/>
      <c r="AC121" s="964"/>
      <c r="AD121" s="964"/>
      <c r="AE121" s="965"/>
      <c r="AF121" s="966" t="s">
        <v>132</v>
      </c>
      <c r="AG121" s="964"/>
      <c r="AH121" s="964"/>
      <c r="AI121" s="964"/>
      <c r="AJ121" s="965"/>
      <c r="AK121" s="966" t="s">
        <v>132</v>
      </c>
      <c r="AL121" s="964"/>
      <c r="AM121" s="964"/>
      <c r="AN121" s="964"/>
      <c r="AO121" s="965"/>
      <c r="AP121" s="967" t="s">
        <v>439</v>
      </c>
      <c r="AQ121" s="968"/>
      <c r="AR121" s="968"/>
      <c r="AS121" s="968"/>
      <c r="AT121" s="969"/>
      <c r="AU121" s="999"/>
      <c r="AV121" s="1000"/>
      <c r="AW121" s="1000"/>
      <c r="AX121" s="1000"/>
      <c r="AY121" s="1001"/>
      <c r="AZ121" s="927" t="s">
        <v>466</v>
      </c>
      <c r="BA121" s="928"/>
      <c r="BB121" s="928"/>
      <c r="BC121" s="928"/>
      <c r="BD121" s="928"/>
      <c r="BE121" s="928"/>
      <c r="BF121" s="928"/>
      <c r="BG121" s="928"/>
      <c r="BH121" s="928"/>
      <c r="BI121" s="928"/>
      <c r="BJ121" s="928"/>
      <c r="BK121" s="928"/>
      <c r="BL121" s="928"/>
      <c r="BM121" s="928"/>
      <c r="BN121" s="928"/>
      <c r="BO121" s="928"/>
      <c r="BP121" s="929"/>
      <c r="BQ121" s="930">
        <v>60249</v>
      </c>
      <c r="BR121" s="931"/>
      <c r="BS121" s="931"/>
      <c r="BT121" s="931"/>
      <c r="BU121" s="931"/>
      <c r="BV121" s="931">
        <v>33861</v>
      </c>
      <c r="BW121" s="931"/>
      <c r="BX121" s="931"/>
      <c r="BY121" s="931"/>
      <c r="BZ121" s="931"/>
      <c r="CA121" s="931">
        <v>6948</v>
      </c>
      <c r="CB121" s="931"/>
      <c r="CC121" s="931"/>
      <c r="CD121" s="931"/>
      <c r="CE121" s="931"/>
      <c r="CF121" s="925">
        <v>0.2</v>
      </c>
      <c r="CG121" s="926"/>
      <c r="CH121" s="926"/>
      <c r="CI121" s="926"/>
      <c r="CJ121" s="926"/>
      <c r="CK121" s="1014"/>
      <c r="CL121" s="1015"/>
      <c r="CM121" s="1015"/>
      <c r="CN121" s="1015"/>
      <c r="CO121" s="1016"/>
      <c r="CP121" s="1024" t="s">
        <v>406</v>
      </c>
      <c r="CQ121" s="1025"/>
      <c r="CR121" s="1025"/>
      <c r="CS121" s="1025"/>
      <c r="CT121" s="1025"/>
      <c r="CU121" s="1025"/>
      <c r="CV121" s="1025"/>
      <c r="CW121" s="1025"/>
      <c r="CX121" s="1025"/>
      <c r="CY121" s="1025"/>
      <c r="CZ121" s="1025"/>
      <c r="DA121" s="1025"/>
      <c r="DB121" s="1025"/>
      <c r="DC121" s="1025"/>
      <c r="DD121" s="1025"/>
      <c r="DE121" s="1025"/>
      <c r="DF121" s="1026"/>
      <c r="DG121" s="930" t="s">
        <v>132</v>
      </c>
      <c r="DH121" s="931"/>
      <c r="DI121" s="931"/>
      <c r="DJ121" s="931"/>
      <c r="DK121" s="931"/>
      <c r="DL121" s="931" t="s">
        <v>132</v>
      </c>
      <c r="DM121" s="931"/>
      <c r="DN121" s="931"/>
      <c r="DO121" s="931"/>
      <c r="DP121" s="931"/>
      <c r="DQ121" s="931" t="s">
        <v>439</v>
      </c>
      <c r="DR121" s="931"/>
      <c r="DS121" s="931"/>
      <c r="DT121" s="931"/>
      <c r="DU121" s="931"/>
      <c r="DV121" s="932" t="s">
        <v>132</v>
      </c>
      <c r="DW121" s="932"/>
      <c r="DX121" s="932"/>
      <c r="DY121" s="932"/>
      <c r="DZ121" s="933"/>
    </row>
    <row r="122" spans="1:130" s="230" customFormat="1" ht="26.25" customHeight="1" x14ac:dyDescent="0.15">
      <c r="A122" s="1068"/>
      <c r="B122" s="954"/>
      <c r="C122" s="927" t="s">
        <v>447</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t="s">
        <v>132</v>
      </c>
      <c r="AB122" s="964"/>
      <c r="AC122" s="964"/>
      <c r="AD122" s="964"/>
      <c r="AE122" s="965"/>
      <c r="AF122" s="966" t="s">
        <v>132</v>
      </c>
      <c r="AG122" s="964"/>
      <c r="AH122" s="964"/>
      <c r="AI122" s="964"/>
      <c r="AJ122" s="965"/>
      <c r="AK122" s="966" t="s">
        <v>132</v>
      </c>
      <c r="AL122" s="964"/>
      <c r="AM122" s="964"/>
      <c r="AN122" s="964"/>
      <c r="AO122" s="965"/>
      <c r="AP122" s="967" t="s">
        <v>132</v>
      </c>
      <c r="AQ122" s="968"/>
      <c r="AR122" s="968"/>
      <c r="AS122" s="968"/>
      <c r="AT122" s="969"/>
      <c r="AU122" s="999"/>
      <c r="AV122" s="1000"/>
      <c r="AW122" s="1000"/>
      <c r="AX122" s="1000"/>
      <c r="AY122" s="1001"/>
      <c r="AZ122" s="978" t="s">
        <v>467</v>
      </c>
      <c r="BA122" s="970"/>
      <c r="BB122" s="970"/>
      <c r="BC122" s="970"/>
      <c r="BD122" s="970"/>
      <c r="BE122" s="970"/>
      <c r="BF122" s="970"/>
      <c r="BG122" s="970"/>
      <c r="BH122" s="970"/>
      <c r="BI122" s="970"/>
      <c r="BJ122" s="970"/>
      <c r="BK122" s="970"/>
      <c r="BL122" s="970"/>
      <c r="BM122" s="970"/>
      <c r="BN122" s="970"/>
      <c r="BO122" s="970"/>
      <c r="BP122" s="971"/>
      <c r="BQ122" s="1004">
        <v>8419009</v>
      </c>
      <c r="BR122" s="1005"/>
      <c r="BS122" s="1005"/>
      <c r="BT122" s="1005"/>
      <c r="BU122" s="1005"/>
      <c r="BV122" s="1005">
        <v>8134410</v>
      </c>
      <c r="BW122" s="1005"/>
      <c r="BX122" s="1005"/>
      <c r="BY122" s="1005"/>
      <c r="BZ122" s="1005"/>
      <c r="CA122" s="1005">
        <v>7901738</v>
      </c>
      <c r="CB122" s="1005"/>
      <c r="CC122" s="1005"/>
      <c r="CD122" s="1005"/>
      <c r="CE122" s="1005"/>
      <c r="CF122" s="1022">
        <v>227</v>
      </c>
      <c r="CG122" s="1023"/>
      <c r="CH122" s="1023"/>
      <c r="CI122" s="1023"/>
      <c r="CJ122" s="1023"/>
      <c r="CK122" s="1014"/>
      <c r="CL122" s="1015"/>
      <c r="CM122" s="1015"/>
      <c r="CN122" s="1015"/>
      <c r="CO122" s="1016"/>
      <c r="CP122" s="1024" t="s">
        <v>468</v>
      </c>
      <c r="CQ122" s="1025"/>
      <c r="CR122" s="1025"/>
      <c r="CS122" s="1025"/>
      <c r="CT122" s="1025"/>
      <c r="CU122" s="1025"/>
      <c r="CV122" s="1025"/>
      <c r="CW122" s="1025"/>
      <c r="CX122" s="1025"/>
      <c r="CY122" s="1025"/>
      <c r="CZ122" s="1025"/>
      <c r="DA122" s="1025"/>
      <c r="DB122" s="1025"/>
      <c r="DC122" s="1025"/>
      <c r="DD122" s="1025"/>
      <c r="DE122" s="1025"/>
      <c r="DF122" s="1026"/>
      <c r="DG122" s="930" t="s">
        <v>132</v>
      </c>
      <c r="DH122" s="931"/>
      <c r="DI122" s="931"/>
      <c r="DJ122" s="931"/>
      <c r="DK122" s="931"/>
      <c r="DL122" s="931" t="s">
        <v>459</v>
      </c>
      <c r="DM122" s="931"/>
      <c r="DN122" s="931"/>
      <c r="DO122" s="931"/>
      <c r="DP122" s="931"/>
      <c r="DQ122" s="931" t="s">
        <v>439</v>
      </c>
      <c r="DR122" s="931"/>
      <c r="DS122" s="931"/>
      <c r="DT122" s="931"/>
      <c r="DU122" s="931"/>
      <c r="DV122" s="932" t="s">
        <v>132</v>
      </c>
      <c r="DW122" s="932"/>
      <c r="DX122" s="932"/>
      <c r="DY122" s="932"/>
      <c r="DZ122" s="933"/>
    </row>
    <row r="123" spans="1:130" s="230" customFormat="1" ht="26.25" customHeight="1" x14ac:dyDescent="0.15">
      <c r="A123" s="1068"/>
      <c r="B123" s="954"/>
      <c r="C123" s="927" t="s">
        <v>453</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t="s">
        <v>132</v>
      </c>
      <c r="AB123" s="964"/>
      <c r="AC123" s="964"/>
      <c r="AD123" s="964"/>
      <c r="AE123" s="965"/>
      <c r="AF123" s="966" t="s">
        <v>439</v>
      </c>
      <c r="AG123" s="964"/>
      <c r="AH123" s="964"/>
      <c r="AI123" s="964"/>
      <c r="AJ123" s="965"/>
      <c r="AK123" s="966" t="s">
        <v>132</v>
      </c>
      <c r="AL123" s="964"/>
      <c r="AM123" s="964"/>
      <c r="AN123" s="964"/>
      <c r="AO123" s="965"/>
      <c r="AP123" s="967" t="s">
        <v>132</v>
      </c>
      <c r="AQ123" s="968"/>
      <c r="AR123" s="968"/>
      <c r="AS123" s="968"/>
      <c r="AT123" s="969"/>
      <c r="AU123" s="1002"/>
      <c r="AV123" s="1003"/>
      <c r="AW123" s="1003"/>
      <c r="AX123" s="1003"/>
      <c r="AY123" s="1003"/>
      <c r="AZ123" s="251" t="s">
        <v>189</v>
      </c>
      <c r="BA123" s="251"/>
      <c r="BB123" s="251"/>
      <c r="BC123" s="251"/>
      <c r="BD123" s="251"/>
      <c r="BE123" s="251"/>
      <c r="BF123" s="251"/>
      <c r="BG123" s="251"/>
      <c r="BH123" s="251"/>
      <c r="BI123" s="251"/>
      <c r="BJ123" s="251"/>
      <c r="BK123" s="251"/>
      <c r="BL123" s="251"/>
      <c r="BM123" s="251"/>
      <c r="BN123" s="251"/>
      <c r="BO123" s="982" t="s">
        <v>469</v>
      </c>
      <c r="BP123" s="1010"/>
      <c r="BQ123" s="1040">
        <v>16289081</v>
      </c>
      <c r="BR123" s="1041"/>
      <c r="BS123" s="1041"/>
      <c r="BT123" s="1041"/>
      <c r="BU123" s="1041"/>
      <c r="BV123" s="1041">
        <v>16642762</v>
      </c>
      <c r="BW123" s="1041"/>
      <c r="BX123" s="1041"/>
      <c r="BY123" s="1041"/>
      <c r="BZ123" s="1041"/>
      <c r="CA123" s="1041">
        <v>17201956</v>
      </c>
      <c r="CB123" s="1041"/>
      <c r="CC123" s="1041"/>
      <c r="CD123" s="1041"/>
      <c r="CE123" s="1041"/>
      <c r="CF123" s="1006"/>
      <c r="CG123" s="1007"/>
      <c r="CH123" s="1007"/>
      <c r="CI123" s="1007"/>
      <c r="CJ123" s="1008"/>
      <c r="CK123" s="1014"/>
      <c r="CL123" s="1015"/>
      <c r="CM123" s="1015"/>
      <c r="CN123" s="1015"/>
      <c r="CO123" s="1016"/>
      <c r="CP123" s="1024" t="s">
        <v>405</v>
      </c>
      <c r="CQ123" s="1025"/>
      <c r="CR123" s="1025"/>
      <c r="CS123" s="1025"/>
      <c r="CT123" s="1025"/>
      <c r="CU123" s="1025"/>
      <c r="CV123" s="1025"/>
      <c r="CW123" s="1025"/>
      <c r="CX123" s="1025"/>
      <c r="CY123" s="1025"/>
      <c r="CZ123" s="1025"/>
      <c r="DA123" s="1025"/>
      <c r="DB123" s="1025"/>
      <c r="DC123" s="1025"/>
      <c r="DD123" s="1025"/>
      <c r="DE123" s="1025"/>
      <c r="DF123" s="1026"/>
      <c r="DG123" s="963" t="s">
        <v>132</v>
      </c>
      <c r="DH123" s="964"/>
      <c r="DI123" s="964"/>
      <c r="DJ123" s="964"/>
      <c r="DK123" s="965"/>
      <c r="DL123" s="966" t="s">
        <v>132</v>
      </c>
      <c r="DM123" s="964"/>
      <c r="DN123" s="964"/>
      <c r="DO123" s="964"/>
      <c r="DP123" s="965"/>
      <c r="DQ123" s="966" t="s">
        <v>132</v>
      </c>
      <c r="DR123" s="964"/>
      <c r="DS123" s="964"/>
      <c r="DT123" s="964"/>
      <c r="DU123" s="965"/>
      <c r="DV123" s="967" t="s">
        <v>132</v>
      </c>
      <c r="DW123" s="968"/>
      <c r="DX123" s="968"/>
      <c r="DY123" s="968"/>
      <c r="DZ123" s="969"/>
    </row>
    <row r="124" spans="1:130" s="230" customFormat="1" ht="26.25" customHeight="1" thickBot="1" x14ac:dyDescent="0.2">
      <c r="A124" s="1068"/>
      <c r="B124" s="954"/>
      <c r="C124" s="927" t="s">
        <v>456</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132</v>
      </c>
      <c r="AB124" s="964"/>
      <c r="AC124" s="964"/>
      <c r="AD124" s="964"/>
      <c r="AE124" s="965"/>
      <c r="AF124" s="966" t="s">
        <v>132</v>
      </c>
      <c r="AG124" s="964"/>
      <c r="AH124" s="964"/>
      <c r="AI124" s="964"/>
      <c r="AJ124" s="965"/>
      <c r="AK124" s="966" t="s">
        <v>132</v>
      </c>
      <c r="AL124" s="964"/>
      <c r="AM124" s="964"/>
      <c r="AN124" s="964"/>
      <c r="AO124" s="965"/>
      <c r="AP124" s="967" t="s">
        <v>132</v>
      </c>
      <c r="AQ124" s="968"/>
      <c r="AR124" s="968"/>
      <c r="AS124" s="968"/>
      <c r="AT124" s="969"/>
      <c r="AU124" s="1036" t="s">
        <v>470</v>
      </c>
      <c r="AV124" s="1037"/>
      <c r="AW124" s="1037"/>
      <c r="AX124" s="1037"/>
      <c r="AY124" s="1037"/>
      <c r="AZ124" s="1037"/>
      <c r="BA124" s="1037"/>
      <c r="BB124" s="1037"/>
      <c r="BC124" s="1037"/>
      <c r="BD124" s="1037"/>
      <c r="BE124" s="1037"/>
      <c r="BF124" s="1037"/>
      <c r="BG124" s="1037"/>
      <c r="BH124" s="1037"/>
      <c r="BI124" s="1037"/>
      <c r="BJ124" s="1037"/>
      <c r="BK124" s="1037"/>
      <c r="BL124" s="1037"/>
      <c r="BM124" s="1037"/>
      <c r="BN124" s="1037"/>
      <c r="BO124" s="1037"/>
      <c r="BP124" s="1038"/>
      <c r="BQ124" s="1039" t="s">
        <v>132</v>
      </c>
      <c r="BR124" s="1032"/>
      <c r="BS124" s="1032"/>
      <c r="BT124" s="1032"/>
      <c r="BU124" s="1032"/>
      <c r="BV124" s="1032" t="s">
        <v>132</v>
      </c>
      <c r="BW124" s="1032"/>
      <c r="BX124" s="1032"/>
      <c r="BY124" s="1032"/>
      <c r="BZ124" s="1032"/>
      <c r="CA124" s="1032" t="s">
        <v>459</v>
      </c>
      <c r="CB124" s="1032"/>
      <c r="CC124" s="1032"/>
      <c r="CD124" s="1032"/>
      <c r="CE124" s="1032"/>
      <c r="CF124" s="1033"/>
      <c r="CG124" s="1034"/>
      <c r="CH124" s="1034"/>
      <c r="CI124" s="1034"/>
      <c r="CJ124" s="1035"/>
      <c r="CK124" s="1017"/>
      <c r="CL124" s="1017"/>
      <c r="CM124" s="1017"/>
      <c r="CN124" s="1017"/>
      <c r="CO124" s="1018"/>
      <c r="CP124" s="1024" t="s">
        <v>471</v>
      </c>
      <c r="CQ124" s="1025"/>
      <c r="CR124" s="1025"/>
      <c r="CS124" s="1025"/>
      <c r="CT124" s="1025"/>
      <c r="CU124" s="1025"/>
      <c r="CV124" s="1025"/>
      <c r="CW124" s="1025"/>
      <c r="CX124" s="1025"/>
      <c r="CY124" s="1025"/>
      <c r="CZ124" s="1025"/>
      <c r="DA124" s="1025"/>
      <c r="DB124" s="1025"/>
      <c r="DC124" s="1025"/>
      <c r="DD124" s="1025"/>
      <c r="DE124" s="1025"/>
      <c r="DF124" s="1026"/>
      <c r="DG124" s="1009" t="s">
        <v>132</v>
      </c>
      <c r="DH124" s="991"/>
      <c r="DI124" s="991"/>
      <c r="DJ124" s="991"/>
      <c r="DK124" s="992"/>
      <c r="DL124" s="990" t="s">
        <v>132</v>
      </c>
      <c r="DM124" s="991"/>
      <c r="DN124" s="991"/>
      <c r="DO124" s="991"/>
      <c r="DP124" s="992"/>
      <c r="DQ124" s="990" t="s">
        <v>132</v>
      </c>
      <c r="DR124" s="991"/>
      <c r="DS124" s="991"/>
      <c r="DT124" s="991"/>
      <c r="DU124" s="992"/>
      <c r="DV124" s="993" t="s">
        <v>132</v>
      </c>
      <c r="DW124" s="994"/>
      <c r="DX124" s="994"/>
      <c r="DY124" s="994"/>
      <c r="DZ124" s="995"/>
    </row>
    <row r="125" spans="1:130" s="230" customFormat="1" ht="26.25" customHeight="1" x14ac:dyDescent="0.15">
      <c r="A125" s="1068"/>
      <c r="B125" s="954"/>
      <c r="C125" s="927" t="s">
        <v>458</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132</v>
      </c>
      <c r="AB125" s="964"/>
      <c r="AC125" s="964"/>
      <c r="AD125" s="964"/>
      <c r="AE125" s="965"/>
      <c r="AF125" s="966" t="s">
        <v>132</v>
      </c>
      <c r="AG125" s="964"/>
      <c r="AH125" s="964"/>
      <c r="AI125" s="964"/>
      <c r="AJ125" s="965"/>
      <c r="AK125" s="966" t="s">
        <v>132</v>
      </c>
      <c r="AL125" s="964"/>
      <c r="AM125" s="964"/>
      <c r="AN125" s="964"/>
      <c r="AO125" s="965"/>
      <c r="AP125" s="967" t="s">
        <v>132</v>
      </c>
      <c r="AQ125" s="968"/>
      <c r="AR125" s="968"/>
      <c r="AS125" s="968"/>
      <c r="AT125" s="969"/>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7" t="s">
        <v>472</v>
      </c>
      <c r="CL125" s="1012"/>
      <c r="CM125" s="1012"/>
      <c r="CN125" s="1012"/>
      <c r="CO125" s="1013"/>
      <c r="CP125" s="934" t="s">
        <v>473</v>
      </c>
      <c r="CQ125" s="902"/>
      <c r="CR125" s="902"/>
      <c r="CS125" s="902"/>
      <c r="CT125" s="902"/>
      <c r="CU125" s="902"/>
      <c r="CV125" s="902"/>
      <c r="CW125" s="902"/>
      <c r="CX125" s="902"/>
      <c r="CY125" s="902"/>
      <c r="CZ125" s="902"/>
      <c r="DA125" s="902"/>
      <c r="DB125" s="902"/>
      <c r="DC125" s="902"/>
      <c r="DD125" s="902"/>
      <c r="DE125" s="902"/>
      <c r="DF125" s="903"/>
      <c r="DG125" s="935" t="s">
        <v>132</v>
      </c>
      <c r="DH125" s="936"/>
      <c r="DI125" s="936"/>
      <c r="DJ125" s="936"/>
      <c r="DK125" s="936"/>
      <c r="DL125" s="936" t="s">
        <v>132</v>
      </c>
      <c r="DM125" s="936"/>
      <c r="DN125" s="936"/>
      <c r="DO125" s="936"/>
      <c r="DP125" s="936"/>
      <c r="DQ125" s="936" t="s">
        <v>132</v>
      </c>
      <c r="DR125" s="936"/>
      <c r="DS125" s="936"/>
      <c r="DT125" s="936"/>
      <c r="DU125" s="936"/>
      <c r="DV125" s="937" t="s">
        <v>439</v>
      </c>
      <c r="DW125" s="937"/>
      <c r="DX125" s="937"/>
      <c r="DY125" s="937"/>
      <c r="DZ125" s="938"/>
    </row>
    <row r="126" spans="1:130" s="230" customFormat="1" ht="26.25" customHeight="1" thickBot="1" x14ac:dyDescent="0.2">
      <c r="A126" s="1068"/>
      <c r="B126" s="954"/>
      <c r="C126" s="927" t="s">
        <v>461</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t="s">
        <v>132</v>
      </c>
      <c r="AB126" s="964"/>
      <c r="AC126" s="964"/>
      <c r="AD126" s="964"/>
      <c r="AE126" s="965"/>
      <c r="AF126" s="966" t="s">
        <v>439</v>
      </c>
      <c r="AG126" s="964"/>
      <c r="AH126" s="964"/>
      <c r="AI126" s="964"/>
      <c r="AJ126" s="965"/>
      <c r="AK126" s="966" t="s">
        <v>132</v>
      </c>
      <c r="AL126" s="964"/>
      <c r="AM126" s="964"/>
      <c r="AN126" s="964"/>
      <c r="AO126" s="965"/>
      <c r="AP126" s="967" t="s">
        <v>439</v>
      </c>
      <c r="AQ126" s="968"/>
      <c r="AR126" s="968"/>
      <c r="AS126" s="968"/>
      <c r="AT126" s="969"/>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8"/>
      <c r="CL126" s="1015"/>
      <c r="CM126" s="1015"/>
      <c r="CN126" s="1015"/>
      <c r="CO126" s="1016"/>
      <c r="CP126" s="927" t="s">
        <v>474</v>
      </c>
      <c r="CQ126" s="928"/>
      <c r="CR126" s="928"/>
      <c r="CS126" s="928"/>
      <c r="CT126" s="928"/>
      <c r="CU126" s="928"/>
      <c r="CV126" s="928"/>
      <c r="CW126" s="928"/>
      <c r="CX126" s="928"/>
      <c r="CY126" s="928"/>
      <c r="CZ126" s="928"/>
      <c r="DA126" s="928"/>
      <c r="DB126" s="928"/>
      <c r="DC126" s="928"/>
      <c r="DD126" s="928"/>
      <c r="DE126" s="928"/>
      <c r="DF126" s="929"/>
      <c r="DG126" s="930" t="s">
        <v>132</v>
      </c>
      <c r="DH126" s="931"/>
      <c r="DI126" s="931"/>
      <c r="DJ126" s="931"/>
      <c r="DK126" s="931"/>
      <c r="DL126" s="931" t="s">
        <v>132</v>
      </c>
      <c r="DM126" s="931"/>
      <c r="DN126" s="931"/>
      <c r="DO126" s="931"/>
      <c r="DP126" s="931"/>
      <c r="DQ126" s="931" t="s">
        <v>132</v>
      </c>
      <c r="DR126" s="931"/>
      <c r="DS126" s="931"/>
      <c r="DT126" s="931"/>
      <c r="DU126" s="931"/>
      <c r="DV126" s="932" t="s">
        <v>132</v>
      </c>
      <c r="DW126" s="932"/>
      <c r="DX126" s="932"/>
      <c r="DY126" s="932"/>
      <c r="DZ126" s="933"/>
    </row>
    <row r="127" spans="1:130" s="230" customFormat="1" ht="26.25" customHeight="1" x14ac:dyDescent="0.15">
      <c r="A127" s="1069"/>
      <c r="B127" s="956"/>
      <c r="C127" s="978" t="s">
        <v>475</v>
      </c>
      <c r="D127" s="970"/>
      <c r="E127" s="970"/>
      <c r="F127" s="970"/>
      <c r="G127" s="970"/>
      <c r="H127" s="970"/>
      <c r="I127" s="970"/>
      <c r="J127" s="970"/>
      <c r="K127" s="970"/>
      <c r="L127" s="970"/>
      <c r="M127" s="970"/>
      <c r="N127" s="970"/>
      <c r="O127" s="970"/>
      <c r="P127" s="970"/>
      <c r="Q127" s="970"/>
      <c r="R127" s="970"/>
      <c r="S127" s="970"/>
      <c r="T127" s="970"/>
      <c r="U127" s="970"/>
      <c r="V127" s="970"/>
      <c r="W127" s="970"/>
      <c r="X127" s="970"/>
      <c r="Y127" s="970"/>
      <c r="Z127" s="971"/>
      <c r="AA127" s="963">
        <v>2973</v>
      </c>
      <c r="AB127" s="964"/>
      <c r="AC127" s="964"/>
      <c r="AD127" s="964"/>
      <c r="AE127" s="965"/>
      <c r="AF127" s="966">
        <v>2501</v>
      </c>
      <c r="AG127" s="964"/>
      <c r="AH127" s="964"/>
      <c r="AI127" s="964"/>
      <c r="AJ127" s="965"/>
      <c r="AK127" s="966">
        <v>4224</v>
      </c>
      <c r="AL127" s="964"/>
      <c r="AM127" s="964"/>
      <c r="AN127" s="964"/>
      <c r="AO127" s="965"/>
      <c r="AP127" s="967">
        <v>0.1</v>
      </c>
      <c r="AQ127" s="968"/>
      <c r="AR127" s="968"/>
      <c r="AS127" s="968"/>
      <c r="AT127" s="969"/>
      <c r="AU127" s="232"/>
      <c r="AV127" s="232"/>
      <c r="AW127" s="232"/>
      <c r="AX127" s="1042" t="s">
        <v>476</v>
      </c>
      <c r="AY127" s="1043"/>
      <c r="AZ127" s="1043"/>
      <c r="BA127" s="1043"/>
      <c r="BB127" s="1043"/>
      <c r="BC127" s="1043"/>
      <c r="BD127" s="1043"/>
      <c r="BE127" s="1044"/>
      <c r="BF127" s="1045" t="s">
        <v>477</v>
      </c>
      <c r="BG127" s="1043"/>
      <c r="BH127" s="1043"/>
      <c r="BI127" s="1043"/>
      <c r="BJ127" s="1043"/>
      <c r="BK127" s="1043"/>
      <c r="BL127" s="1044"/>
      <c r="BM127" s="1045" t="s">
        <v>478</v>
      </c>
      <c r="BN127" s="1043"/>
      <c r="BO127" s="1043"/>
      <c r="BP127" s="1043"/>
      <c r="BQ127" s="1043"/>
      <c r="BR127" s="1043"/>
      <c r="BS127" s="1044"/>
      <c r="BT127" s="1045" t="s">
        <v>479</v>
      </c>
      <c r="BU127" s="1043"/>
      <c r="BV127" s="1043"/>
      <c r="BW127" s="1043"/>
      <c r="BX127" s="1043"/>
      <c r="BY127" s="1043"/>
      <c r="BZ127" s="1066"/>
      <c r="CA127" s="232"/>
      <c r="CB127" s="232"/>
      <c r="CC127" s="232"/>
      <c r="CD127" s="255"/>
      <c r="CE127" s="255"/>
      <c r="CF127" s="255"/>
      <c r="CG127" s="232"/>
      <c r="CH127" s="232"/>
      <c r="CI127" s="232"/>
      <c r="CJ127" s="254"/>
      <c r="CK127" s="1028"/>
      <c r="CL127" s="1015"/>
      <c r="CM127" s="1015"/>
      <c r="CN127" s="1015"/>
      <c r="CO127" s="1016"/>
      <c r="CP127" s="927" t="s">
        <v>480</v>
      </c>
      <c r="CQ127" s="928"/>
      <c r="CR127" s="928"/>
      <c r="CS127" s="928"/>
      <c r="CT127" s="928"/>
      <c r="CU127" s="928"/>
      <c r="CV127" s="928"/>
      <c r="CW127" s="928"/>
      <c r="CX127" s="928"/>
      <c r="CY127" s="928"/>
      <c r="CZ127" s="928"/>
      <c r="DA127" s="928"/>
      <c r="DB127" s="928"/>
      <c r="DC127" s="928"/>
      <c r="DD127" s="928"/>
      <c r="DE127" s="928"/>
      <c r="DF127" s="929"/>
      <c r="DG127" s="930" t="s">
        <v>132</v>
      </c>
      <c r="DH127" s="931"/>
      <c r="DI127" s="931"/>
      <c r="DJ127" s="931"/>
      <c r="DK127" s="931"/>
      <c r="DL127" s="931" t="s">
        <v>132</v>
      </c>
      <c r="DM127" s="931"/>
      <c r="DN127" s="931"/>
      <c r="DO127" s="931"/>
      <c r="DP127" s="931"/>
      <c r="DQ127" s="931" t="s">
        <v>132</v>
      </c>
      <c r="DR127" s="931"/>
      <c r="DS127" s="931"/>
      <c r="DT127" s="931"/>
      <c r="DU127" s="931"/>
      <c r="DV127" s="932" t="s">
        <v>132</v>
      </c>
      <c r="DW127" s="932"/>
      <c r="DX127" s="932"/>
      <c r="DY127" s="932"/>
      <c r="DZ127" s="933"/>
    </row>
    <row r="128" spans="1:130" s="230" customFormat="1" ht="26.25" customHeight="1" thickBot="1" x14ac:dyDescent="0.2">
      <c r="A128" s="1052" t="s">
        <v>481</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482</v>
      </c>
      <c r="X128" s="1054"/>
      <c r="Y128" s="1054"/>
      <c r="Z128" s="1055"/>
      <c r="AA128" s="1056">
        <v>27432</v>
      </c>
      <c r="AB128" s="1057"/>
      <c r="AC128" s="1057"/>
      <c r="AD128" s="1057"/>
      <c r="AE128" s="1058"/>
      <c r="AF128" s="1059">
        <v>27432</v>
      </c>
      <c r="AG128" s="1057"/>
      <c r="AH128" s="1057"/>
      <c r="AI128" s="1057"/>
      <c r="AJ128" s="1058"/>
      <c r="AK128" s="1059">
        <v>27432</v>
      </c>
      <c r="AL128" s="1057"/>
      <c r="AM128" s="1057"/>
      <c r="AN128" s="1057"/>
      <c r="AO128" s="1058"/>
      <c r="AP128" s="1060"/>
      <c r="AQ128" s="1061"/>
      <c r="AR128" s="1061"/>
      <c r="AS128" s="1061"/>
      <c r="AT128" s="1062"/>
      <c r="AU128" s="232"/>
      <c r="AV128" s="232"/>
      <c r="AW128" s="232"/>
      <c r="AX128" s="901" t="s">
        <v>483</v>
      </c>
      <c r="AY128" s="902"/>
      <c r="AZ128" s="902"/>
      <c r="BA128" s="902"/>
      <c r="BB128" s="902"/>
      <c r="BC128" s="902"/>
      <c r="BD128" s="902"/>
      <c r="BE128" s="903"/>
      <c r="BF128" s="1063" t="s">
        <v>132</v>
      </c>
      <c r="BG128" s="1064"/>
      <c r="BH128" s="1064"/>
      <c r="BI128" s="1064"/>
      <c r="BJ128" s="1064"/>
      <c r="BK128" s="1064"/>
      <c r="BL128" s="1065"/>
      <c r="BM128" s="1063">
        <v>15</v>
      </c>
      <c r="BN128" s="1064"/>
      <c r="BO128" s="1064"/>
      <c r="BP128" s="1064"/>
      <c r="BQ128" s="1064"/>
      <c r="BR128" s="1064"/>
      <c r="BS128" s="1065"/>
      <c r="BT128" s="1063">
        <v>20</v>
      </c>
      <c r="BU128" s="1064"/>
      <c r="BV128" s="1064"/>
      <c r="BW128" s="1064"/>
      <c r="BX128" s="1064"/>
      <c r="BY128" s="1064"/>
      <c r="BZ128" s="1081"/>
      <c r="CA128" s="255"/>
      <c r="CB128" s="255"/>
      <c r="CC128" s="255"/>
      <c r="CD128" s="255"/>
      <c r="CE128" s="255"/>
      <c r="CF128" s="255"/>
      <c r="CG128" s="232"/>
      <c r="CH128" s="232"/>
      <c r="CI128" s="232"/>
      <c r="CJ128" s="254"/>
      <c r="CK128" s="1029"/>
      <c r="CL128" s="1030"/>
      <c r="CM128" s="1030"/>
      <c r="CN128" s="1030"/>
      <c r="CO128" s="1031"/>
      <c r="CP128" s="1046" t="s">
        <v>484</v>
      </c>
      <c r="CQ128" s="740"/>
      <c r="CR128" s="740"/>
      <c r="CS128" s="740"/>
      <c r="CT128" s="740"/>
      <c r="CU128" s="740"/>
      <c r="CV128" s="740"/>
      <c r="CW128" s="740"/>
      <c r="CX128" s="740"/>
      <c r="CY128" s="740"/>
      <c r="CZ128" s="740"/>
      <c r="DA128" s="740"/>
      <c r="DB128" s="740"/>
      <c r="DC128" s="740"/>
      <c r="DD128" s="740"/>
      <c r="DE128" s="740"/>
      <c r="DF128" s="1047"/>
      <c r="DG128" s="1048" t="s">
        <v>132</v>
      </c>
      <c r="DH128" s="1049"/>
      <c r="DI128" s="1049"/>
      <c r="DJ128" s="1049"/>
      <c r="DK128" s="1049"/>
      <c r="DL128" s="1049" t="s">
        <v>132</v>
      </c>
      <c r="DM128" s="1049"/>
      <c r="DN128" s="1049"/>
      <c r="DO128" s="1049"/>
      <c r="DP128" s="1049"/>
      <c r="DQ128" s="1049" t="s">
        <v>439</v>
      </c>
      <c r="DR128" s="1049"/>
      <c r="DS128" s="1049"/>
      <c r="DT128" s="1049"/>
      <c r="DU128" s="1049"/>
      <c r="DV128" s="1050" t="s">
        <v>439</v>
      </c>
      <c r="DW128" s="1050"/>
      <c r="DX128" s="1050"/>
      <c r="DY128" s="1050"/>
      <c r="DZ128" s="1051"/>
    </row>
    <row r="129" spans="1:131" s="230" customFormat="1" ht="26.25" customHeight="1" x14ac:dyDescent="0.15">
      <c r="A129" s="939" t="s">
        <v>110</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75" t="s">
        <v>485</v>
      </c>
      <c r="X129" s="1076"/>
      <c r="Y129" s="1076"/>
      <c r="Z129" s="1077"/>
      <c r="AA129" s="963">
        <v>4038759</v>
      </c>
      <c r="AB129" s="964"/>
      <c r="AC129" s="964"/>
      <c r="AD129" s="964"/>
      <c r="AE129" s="965"/>
      <c r="AF129" s="966">
        <v>4296876</v>
      </c>
      <c r="AG129" s="964"/>
      <c r="AH129" s="964"/>
      <c r="AI129" s="964"/>
      <c r="AJ129" s="965"/>
      <c r="AK129" s="966">
        <v>4261657</v>
      </c>
      <c r="AL129" s="964"/>
      <c r="AM129" s="964"/>
      <c r="AN129" s="964"/>
      <c r="AO129" s="965"/>
      <c r="AP129" s="1078"/>
      <c r="AQ129" s="1079"/>
      <c r="AR129" s="1079"/>
      <c r="AS129" s="1079"/>
      <c r="AT129" s="1080"/>
      <c r="AU129" s="233"/>
      <c r="AV129" s="233"/>
      <c r="AW129" s="233"/>
      <c r="AX129" s="1070" t="s">
        <v>486</v>
      </c>
      <c r="AY129" s="928"/>
      <c r="AZ129" s="928"/>
      <c r="BA129" s="928"/>
      <c r="BB129" s="928"/>
      <c r="BC129" s="928"/>
      <c r="BD129" s="928"/>
      <c r="BE129" s="929"/>
      <c r="BF129" s="1071" t="s">
        <v>132</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9" t="s">
        <v>487</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75" t="s">
        <v>488</v>
      </c>
      <c r="X130" s="1076"/>
      <c r="Y130" s="1076"/>
      <c r="Z130" s="1077"/>
      <c r="AA130" s="963">
        <v>712581</v>
      </c>
      <c r="AB130" s="964"/>
      <c r="AC130" s="964"/>
      <c r="AD130" s="964"/>
      <c r="AE130" s="965"/>
      <c r="AF130" s="966">
        <v>746270</v>
      </c>
      <c r="AG130" s="964"/>
      <c r="AH130" s="964"/>
      <c r="AI130" s="964"/>
      <c r="AJ130" s="965"/>
      <c r="AK130" s="966">
        <v>781197</v>
      </c>
      <c r="AL130" s="964"/>
      <c r="AM130" s="964"/>
      <c r="AN130" s="964"/>
      <c r="AO130" s="965"/>
      <c r="AP130" s="1078"/>
      <c r="AQ130" s="1079"/>
      <c r="AR130" s="1079"/>
      <c r="AS130" s="1079"/>
      <c r="AT130" s="1080"/>
      <c r="AU130" s="233"/>
      <c r="AV130" s="233"/>
      <c r="AW130" s="233"/>
      <c r="AX130" s="1070" t="s">
        <v>489</v>
      </c>
      <c r="AY130" s="928"/>
      <c r="AZ130" s="928"/>
      <c r="BA130" s="928"/>
      <c r="BB130" s="928"/>
      <c r="BC130" s="928"/>
      <c r="BD130" s="928"/>
      <c r="BE130" s="929"/>
      <c r="BF130" s="1106">
        <v>8</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490</v>
      </c>
      <c r="X131" s="1113"/>
      <c r="Y131" s="1113"/>
      <c r="Z131" s="1114"/>
      <c r="AA131" s="1009">
        <v>3326178</v>
      </c>
      <c r="AB131" s="991"/>
      <c r="AC131" s="991"/>
      <c r="AD131" s="991"/>
      <c r="AE131" s="992"/>
      <c r="AF131" s="990">
        <v>3550606</v>
      </c>
      <c r="AG131" s="991"/>
      <c r="AH131" s="991"/>
      <c r="AI131" s="991"/>
      <c r="AJ131" s="992"/>
      <c r="AK131" s="990">
        <v>3480460</v>
      </c>
      <c r="AL131" s="991"/>
      <c r="AM131" s="991"/>
      <c r="AN131" s="991"/>
      <c r="AO131" s="992"/>
      <c r="AP131" s="1115"/>
      <c r="AQ131" s="1116"/>
      <c r="AR131" s="1116"/>
      <c r="AS131" s="1116"/>
      <c r="AT131" s="1117"/>
      <c r="AU131" s="233"/>
      <c r="AV131" s="233"/>
      <c r="AW131" s="233"/>
      <c r="AX131" s="1088" t="s">
        <v>491</v>
      </c>
      <c r="AY131" s="740"/>
      <c r="AZ131" s="740"/>
      <c r="BA131" s="740"/>
      <c r="BB131" s="740"/>
      <c r="BC131" s="740"/>
      <c r="BD131" s="740"/>
      <c r="BE131" s="1047"/>
      <c r="BF131" s="1089" t="s">
        <v>132</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5" t="s">
        <v>492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493</v>
      </c>
      <c r="W132" s="1099"/>
      <c r="X132" s="1099"/>
      <c r="Y132" s="1099"/>
      <c r="Z132" s="1100"/>
      <c r="AA132" s="1101">
        <v>7.7223167249999998</v>
      </c>
      <c r="AB132" s="1102"/>
      <c r="AC132" s="1102"/>
      <c r="AD132" s="1102"/>
      <c r="AE132" s="1103"/>
      <c r="AF132" s="1104">
        <v>8.2081481299999997</v>
      </c>
      <c r="AG132" s="1102"/>
      <c r="AH132" s="1102"/>
      <c r="AI132" s="1102"/>
      <c r="AJ132" s="1103"/>
      <c r="AK132" s="1104">
        <v>8.280801963</v>
      </c>
      <c r="AL132" s="1102"/>
      <c r="AM132" s="1102"/>
      <c r="AN132" s="1102"/>
      <c r="AO132" s="1103"/>
      <c r="AP132" s="1006"/>
      <c r="AQ132" s="1007"/>
      <c r="AR132" s="1007"/>
      <c r="AS132" s="1007"/>
      <c r="AT132" s="1105"/>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494</v>
      </c>
      <c r="W133" s="1082"/>
      <c r="X133" s="1082"/>
      <c r="Y133" s="1082"/>
      <c r="Z133" s="1083"/>
      <c r="AA133" s="1084">
        <v>7.5</v>
      </c>
      <c r="AB133" s="1085"/>
      <c r="AC133" s="1085"/>
      <c r="AD133" s="1085"/>
      <c r="AE133" s="1086"/>
      <c r="AF133" s="1084">
        <v>7.9</v>
      </c>
      <c r="AG133" s="1085"/>
      <c r="AH133" s="1085"/>
      <c r="AI133" s="1085"/>
      <c r="AJ133" s="1086"/>
      <c r="AK133" s="1084">
        <v>8</v>
      </c>
      <c r="AL133" s="1085"/>
      <c r="AM133" s="1085"/>
      <c r="AN133" s="1085"/>
      <c r="AO133" s="1086"/>
      <c r="AP133" s="1033"/>
      <c r="AQ133" s="1034"/>
      <c r="AR133" s="1034"/>
      <c r="AS133" s="1034"/>
      <c r="AT133" s="1087"/>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njqZ84NKZFFlEeN8XvP9wWuLEaNu7cUnI9WbrZHhpRvbLcLit75QelYfT/9JqHSgIsRr7++1ImFE9d5bY2AMg==" saltValue="1jwQBrSF6qymgPGKcBDN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22yJA7gtu/u+lZHIplcqQHclVTNu7CJZMG3HnsjUz3ca+VG87EJ34UdIQtyDeG2NzRSGUNXFrv7ng/3Hf87xg==" saltValue="4YgzJzvWf1MGGbPZCIJ+9w=="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7jiyCUFSEtxnPsE+q8zPs9mQs7IhwtmxZqffSJVMUqnonIM83lbPCjD3V/4s1iAlE+X6Mhx5NGGiJMz38ABGw==" saltValue="auP8ysK99hBiUuDi7GyB5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498</v>
      </c>
      <c r="AP7" s="272"/>
      <c r="AQ7" s="273" t="s">
        <v>499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500</v>
      </c>
      <c r="AQ8" s="279" t="s">
        <v>501</v>
      </c>
      <c r="AR8" s="280" t="s">
        <v>502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1" t="s">
        <v>503</v>
      </c>
      <c r="AL9" s="1122"/>
      <c r="AM9" s="1122"/>
      <c r="AN9" s="1123"/>
      <c r="AO9" s="281">
        <v>1427731</v>
      </c>
      <c r="AP9" s="281">
        <v>291970</v>
      </c>
      <c r="AQ9" s="282">
        <v>239803</v>
      </c>
      <c r="AR9" s="283">
        <v>21.8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1" t="s">
        <v>504</v>
      </c>
      <c r="AL10" s="1122"/>
      <c r="AM10" s="1122"/>
      <c r="AN10" s="1123"/>
      <c r="AO10" s="284">
        <v>158752</v>
      </c>
      <c r="AP10" s="284">
        <v>32465</v>
      </c>
      <c r="AQ10" s="285">
        <v>35073</v>
      </c>
      <c r="AR10" s="286">
        <v>-7.4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1" t="s">
        <v>505</v>
      </c>
      <c r="AL11" s="1122"/>
      <c r="AM11" s="1122"/>
      <c r="AN11" s="1123"/>
      <c r="AO11" s="284" t="s">
        <v>506</v>
      </c>
      <c r="AP11" s="284" t="s">
        <v>506</v>
      </c>
      <c r="AQ11" s="285">
        <v>3640</v>
      </c>
      <c r="AR11" s="286" t="s">
        <v>506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1" t="s">
        <v>507</v>
      </c>
      <c r="AL12" s="1122"/>
      <c r="AM12" s="1122"/>
      <c r="AN12" s="1123"/>
      <c r="AO12" s="284" t="s">
        <v>506</v>
      </c>
      <c r="AP12" s="284" t="s">
        <v>506</v>
      </c>
      <c r="AQ12" s="285" t="s">
        <v>506</v>
      </c>
      <c r="AR12" s="286" t="s">
        <v>506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1" t="s">
        <v>508</v>
      </c>
      <c r="AL13" s="1122"/>
      <c r="AM13" s="1122"/>
      <c r="AN13" s="1123"/>
      <c r="AO13" s="284">
        <v>74726</v>
      </c>
      <c r="AP13" s="284">
        <v>15281</v>
      </c>
      <c r="AQ13" s="285">
        <v>11407</v>
      </c>
      <c r="AR13" s="286">
        <v>34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1" t="s">
        <v>509</v>
      </c>
      <c r="AL14" s="1122"/>
      <c r="AM14" s="1122"/>
      <c r="AN14" s="1123"/>
      <c r="AO14" s="284">
        <v>7826</v>
      </c>
      <c r="AP14" s="284">
        <v>1600</v>
      </c>
      <c r="AQ14" s="285">
        <v>4585</v>
      </c>
      <c r="AR14" s="286">
        <v>-65.099999999999994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4" t="s">
        <v>510</v>
      </c>
      <c r="AL15" s="1125"/>
      <c r="AM15" s="1125"/>
      <c r="AN15" s="1126"/>
      <c r="AO15" s="284">
        <v>-123661</v>
      </c>
      <c r="AP15" s="284">
        <v>-25289</v>
      </c>
      <c r="AQ15" s="285">
        <v>-18839</v>
      </c>
      <c r="AR15" s="286">
        <v>34.200000000000003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4" t="s">
        <v>189</v>
      </c>
      <c r="AL16" s="1125"/>
      <c r="AM16" s="1125"/>
      <c r="AN16" s="1126"/>
      <c r="AO16" s="284">
        <v>1545374</v>
      </c>
      <c r="AP16" s="284">
        <v>316027</v>
      </c>
      <c r="AQ16" s="285">
        <v>275669</v>
      </c>
      <c r="AR16" s="286">
        <v>14.6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7" t="s">
        <v>515</v>
      </c>
      <c r="AL21" s="1128"/>
      <c r="AM21" s="1128"/>
      <c r="AN21" s="1129"/>
      <c r="AO21" s="297">
        <v>23.52</v>
      </c>
      <c r="AP21" s="298">
        <v>23.86</v>
      </c>
      <c r="AQ21" s="299">
        <v>-0.34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7" t="s">
        <v>516</v>
      </c>
      <c r="AL22" s="1128"/>
      <c r="AM22" s="1128"/>
      <c r="AN22" s="1129"/>
      <c r="AO22" s="302">
        <v>98</v>
      </c>
      <c r="AP22" s="303">
        <v>95.5</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8" t="s">
        <v>517</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267"/>
    </row>
    <row r="27" spans="1:46" x14ac:dyDescent="0.15">
      <c r="A27" s="309"/>
      <c r="AO27" s="262"/>
      <c r="AP27" s="262"/>
      <c r="AQ27" s="262"/>
      <c r="AR27" s="262"/>
      <c r="AS27" s="262"/>
      <c r="AT27" s="262"/>
    </row>
    <row r="28" spans="1:46" ht="17.25" x14ac:dyDescent="0.1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498</v>
      </c>
      <c r="AP30" s="272"/>
      <c r="AQ30" s="273" t="s">
        <v>499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500</v>
      </c>
      <c r="AQ31" s="279" t="s">
        <v>501</v>
      </c>
      <c r="AR31" s="280" t="s">
        <v>502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5" t="s">
        <v>520</v>
      </c>
      <c r="AL32" s="1136"/>
      <c r="AM32" s="1136"/>
      <c r="AN32" s="1137"/>
      <c r="AO32" s="312">
        <v>982260</v>
      </c>
      <c r="AP32" s="312">
        <v>200871</v>
      </c>
      <c r="AQ32" s="313">
        <v>162926</v>
      </c>
      <c r="AR32" s="314">
        <v>23.3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5" t="s">
        <v>521</v>
      </c>
      <c r="AL33" s="1136"/>
      <c r="AM33" s="1136"/>
      <c r="AN33" s="1137"/>
      <c r="AO33" s="312" t="s">
        <v>506</v>
      </c>
      <c r="AP33" s="312" t="s">
        <v>506</v>
      </c>
      <c r="AQ33" s="313" t="s">
        <v>506</v>
      </c>
      <c r="AR33" s="314" t="s">
        <v>506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5" t="s">
        <v>522</v>
      </c>
      <c r="AL34" s="1136"/>
      <c r="AM34" s="1136"/>
      <c r="AN34" s="1137"/>
      <c r="AO34" s="312" t="s">
        <v>506</v>
      </c>
      <c r="AP34" s="312" t="s">
        <v>506</v>
      </c>
      <c r="AQ34" s="313">
        <v>4</v>
      </c>
      <c r="AR34" s="314" t="s">
        <v>506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5" t="s">
        <v>523</v>
      </c>
      <c r="AL35" s="1136"/>
      <c r="AM35" s="1136"/>
      <c r="AN35" s="1137"/>
      <c r="AO35" s="312">
        <v>107557</v>
      </c>
      <c r="AP35" s="312">
        <v>21995</v>
      </c>
      <c r="AQ35" s="313">
        <v>33512</v>
      </c>
      <c r="AR35" s="314">
        <v>-34.4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5" t="s">
        <v>524</v>
      </c>
      <c r="AL36" s="1136"/>
      <c r="AM36" s="1136"/>
      <c r="AN36" s="1137"/>
      <c r="AO36" s="312">
        <v>2798</v>
      </c>
      <c r="AP36" s="312">
        <v>572</v>
      </c>
      <c r="AQ36" s="313">
        <v>2866</v>
      </c>
      <c r="AR36" s="314">
        <v>-80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5" t="s">
        <v>525</v>
      </c>
      <c r="AL37" s="1136"/>
      <c r="AM37" s="1136"/>
      <c r="AN37" s="1137"/>
      <c r="AO37" s="312">
        <v>4224</v>
      </c>
      <c r="AP37" s="312">
        <v>864</v>
      </c>
      <c r="AQ37" s="313">
        <v>1429</v>
      </c>
      <c r="AR37" s="314">
        <v>-39.5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8" t="s">
        <v>526</v>
      </c>
      <c r="AL38" s="1139"/>
      <c r="AM38" s="1139"/>
      <c r="AN38" s="1140"/>
      <c r="AO38" s="315" t="s">
        <v>506</v>
      </c>
      <c r="AP38" s="315" t="s">
        <v>506</v>
      </c>
      <c r="AQ38" s="316">
        <v>30</v>
      </c>
      <c r="AR38" s="304" t="s">
        <v>506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8" t="s">
        <v>527</v>
      </c>
      <c r="AL39" s="1139"/>
      <c r="AM39" s="1139"/>
      <c r="AN39" s="1140"/>
      <c r="AO39" s="312">
        <v>-27432</v>
      </c>
      <c r="AP39" s="312">
        <v>-5610</v>
      </c>
      <c r="AQ39" s="313">
        <v>-7390</v>
      </c>
      <c r="AR39" s="314">
        <v>-24.1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5" t="s">
        <v>528</v>
      </c>
      <c r="AL40" s="1136"/>
      <c r="AM40" s="1136"/>
      <c r="AN40" s="1137"/>
      <c r="AO40" s="312">
        <v>-781197</v>
      </c>
      <c r="AP40" s="312">
        <v>-159754</v>
      </c>
      <c r="AQ40" s="313">
        <v>-136323</v>
      </c>
      <c r="AR40" s="314">
        <v>17.2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1" t="s">
        <v>303</v>
      </c>
      <c r="AL41" s="1142"/>
      <c r="AM41" s="1142"/>
      <c r="AN41" s="1143"/>
      <c r="AO41" s="312">
        <v>288210</v>
      </c>
      <c r="AP41" s="312">
        <v>58939</v>
      </c>
      <c r="AQ41" s="313">
        <v>57054</v>
      </c>
      <c r="AR41" s="314">
        <v>3.3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0" t="s">
        <v>498</v>
      </c>
      <c r="AN49" s="1132" t="s">
        <v>532</v>
      </c>
      <c r="AO49" s="1133"/>
      <c r="AP49" s="1133"/>
      <c r="AQ49" s="1133"/>
      <c r="AR49" s="113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1"/>
      <c r="AN50" s="328" t="s">
        <v>533</v>
      </c>
      <c r="AO50" s="329" t="s">
        <v>534</v>
      </c>
      <c r="AP50" s="330" t="s">
        <v>535</v>
      </c>
      <c r="AQ50" s="331" t="s">
        <v>536</v>
      </c>
      <c r="AR50" s="332" t="s">
        <v>537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1485195</v>
      </c>
      <c r="AN51" s="334">
        <v>297039</v>
      </c>
      <c r="AO51" s="335">
        <v>-21.8</v>
      </c>
      <c r="AP51" s="336">
        <v>271581</v>
      </c>
      <c r="AQ51" s="337">
        <v>-6.7</v>
      </c>
      <c r="AR51" s="338">
        <v>-15.1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1234825</v>
      </c>
      <c r="AN52" s="342">
        <v>246965</v>
      </c>
      <c r="AO52" s="343">
        <v>-18.100000000000001</v>
      </c>
      <c r="AP52" s="344">
        <v>117844</v>
      </c>
      <c r="AQ52" s="345">
        <v>-1</v>
      </c>
      <c r="AR52" s="346">
        <v>-17.100000000000001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3475133</v>
      </c>
      <c r="AN53" s="334">
        <v>701056</v>
      </c>
      <c r="AO53" s="335">
        <v>136</v>
      </c>
      <c r="AP53" s="336">
        <v>268375</v>
      </c>
      <c r="AQ53" s="337">
        <v>-1.2</v>
      </c>
      <c r="AR53" s="338">
        <v>137.19999999999999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726394</v>
      </c>
      <c r="AN54" s="342">
        <v>146539</v>
      </c>
      <c r="AO54" s="343">
        <v>-40.700000000000003</v>
      </c>
      <c r="AP54" s="344">
        <v>119602</v>
      </c>
      <c r="AQ54" s="345">
        <v>1.5</v>
      </c>
      <c r="AR54" s="346">
        <v>-42.2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2357007</v>
      </c>
      <c r="AN55" s="334">
        <v>474820</v>
      </c>
      <c r="AO55" s="335">
        <v>-32.299999999999997</v>
      </c>
      <c r="AP55" s="336">
        <v>301035</v>
      </c>
      <c r="AQ55" s="337">
        <v>12.2</v>
      </c>
      <c r="AR55" s="338">
        <v>-44.5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1753237</v>
      </c>
      <c r="AN56" s="342">
        <v>353190</v>
      </c>
      <c r="AO56" s="343">
        <v>141</v>
      </c>
      <c r="AP56" s="344">
        <v>154376</v>
      </c>
      <c r="AQ56" s="345">
        <v>29.1</v>
      </c>
      <c r="AR56" s="346">
        <v>111.9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906700</v>
      </c>
      <c r="AN57" s="334">
        <v>183728</v>
      </c>
      <c r="AO57" s="335">
        <v>-61.3</v>
      </c>
      <c r="AP57" s="336">
        <v>277467</v>
      </c>
      <c r="AQ57" s="337">
        <v>-7.8</v>
      </c>
      <c r="AR57" s="338">
        <v>-53.5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498478</v>
      </c>
      <c r="AN58" s="342">
        <v>101009</v>
      </c>
      <c r="AO58" s="343">
        <v>-71.400000000000006</v>
      </c>
      <c r="AP58" s="344">
        <v>128378</v>
      </c>
      <c r="AQ58" s="345">
        <v>-16.8</v>
      </c>
      <c r="AR58" s="346">
        <v>-54.6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894886</v>
      </c>
      <c r="AN59" s="334">
        <v>183003</v>
      </c>
      <c r="AO59" s="335">
        <v>-0.4</v>
      </c>
      <c r="AP59" s="336">
        <v>282256</v>
      </c>
      <c r="AQ59" s="337">
        <v>1.7</v>
      </c>
      <c r="AR59" s="338">
        <v>-2.1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514692</v>
      </c>
      <c r="AN60" s="342">
        <v>105254</v>
      </c>
      <c r="AO60" s="343">
        <v>4.2</v>
      </c>
      <c r="AP60" s="344">
        <v>145453</v>
      </c>
      <c r="AQ60" s="345">
        <v>13.3</v>
      </c>
      <c r="AR60" s="346">
        <v>-9.1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1823784</v>
      </c>
      <c r="AN61" s="349">
        <v>367929</v>
      </c>
      <c r="AO61" s="350">
        <v>4</v>
      </c>
      <c r="AP61" s="351">
        <v>280143</v>
      </c>
      <c r="AQ61" s="352">
        <v>-0.4</v>
      </c>
      <c r="AR61" s="338">
        <v>4.4000000000000004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945525</v>
      </c>
      <c r="AN62" s="342">
        <v>190591</v>
      </c>
      <c r="AO62" s="343">
        <v>3</v>
      </c>
      <c r="AP62" s="344">
        <v>133131</v>
      </c>
      <c r="AQ62" s="345">
        <v>5.2</v>
      </c>
      <c r="AR62" s="346">
        <v>-2.2000000000000002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Kg4fGQwrFj7gKe3mNbYtrFNVYEm1LihSWv+nucwwpF7XzMwQrxkmNli/zIZ+VTOCux3Nc1w+edE5M1R7y9UQ==" saltValue="ENdBpjKP5JRkEoissMil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546</v>
      </c>
    </row>
    <row r="120" spans="125:125" ht="13.5" hidden="1" customHeight="1" x14ac:dyDescent="0.15"/>
    <row r="121" spans="125:125" ht="13.5" hidden="1" customHeight="1" x14ac:dyDescent="0.15">
      <c r="DU121" s="259"/>
    </row>
  </sheetData>
  <sheetProtection algorithmName="SHA-512" hashValue="FOLNAUmu7DPLvPPpPSsY5DdQNKQfQnQ7Bi7Yt4xd+jony6VLHEGTH1bf9swuMDBWCAOHxFpzzmfbFQQVk/o0Fw==" saltValue="XBS/Z905Cc7vFpzBzGZq9w=="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547</v>
      </c>
    </row>
  </sheetData>
  <sheetProtection algorithmName="SHA-512" hashValue="+nyqI13USgp8G50Ee4b9SCxe7C7eLjaO7qloRY12VHMN3tOjlBEjwkAKTOFpDi/aymWUVxpsoJ4JmIGgGH9JJQ==" saltValue="gMRl3bZOY++rlwnITbVIhw=="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44" t="s">
        <v>3</v>
      </c>
      <c r="D47" s="1144"/>
      <c r="E47" s="1145"/>
      <c r="F47" s="11">
        <v>54.53</v>
      </c>
      <c r="G47" s="12">
        <v>50.36</v>
      </c>
      <c r="H47" s="12">
        <v>53.81</v>
      </c>
      <c r="I47" s="12">
        <v>56.11</v>
      </c>
      <c r="J47" s="13">
        <v>61.61</v>
      </c>
    </row>
    <row r="48" spans="2:10" ht="57.75" customHeight="1" x14ac:dyDescent="0.15">
      <c r="B48" s="14"/>
      <c r="C48" s="1146" t="s">
        <v>4</v>
      </c>
      <c r="D48" s="1146"/>
      <c r="E48" s="1147"/>
      <c r="F48" s="15">
        <v>9.67</v>
      </c>
      <c r="G48" s="16">
        <v>10.43</v>
      </c>
      <c r="H48" s="16">
        <v>12.54</v>
      </c>
      <c r="I48" s="16">
        <v>11.88</v>
      </c>
      <c r="J48" s="17">
        <v>8.76</v>
      </c>
    </row>
    <row r="49" spans="2:10" ht="57.75" customHeight="1" thickBot="1" x14ac:dyDescent="0.2">
      <c r="B49" s="18"/>
      <c r="C49" s="1148" t="s">
        <v>5</v>
      </c>
      <c r="D49" s="1148"/>
      <c r="E49" s="1149"/>
      <c r="F49" s="19" t="s">
        <v>553</v>
      </c>
      <c r="G49" s="20" t="s">
        <v>554</v>
      </c>
      <c r="H49" s="20">
        <v>1.99</v>
      </c>
      <c r="I49" s="20" t="s">
        <v>555</v>
      </c>
      <c r="J49" s="21" t="s">
        <v>556</v>
      </c>
    </row>
    <row r="50" spans="2:10" x14ac:dyDescent="0.15"/>
  </sheetData>
  <sheetProtection algorithmName="SHA-512" hashValue="lEyeg9hADWGocOxkJ1+R4AItt9H6CPNjhy46qXYZOcpZLgP+I7ioiyZi9xaJ2K/bgsiBniApV3PTM3HmUhlpsg==" saltValue="S1c4qLlhxl+m7FTAL3+ss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USRB00601</cp:lastModifiedBy>
  <cp:lastPrinted>2024-03-22T04:10:21Z</cp:lastPrinted>
  <dcterms:created xsi:type="dcterms:W3CDTF">2024-03-14T00:51:00Z</dcterms:created>
  <dcterms:modified xsi:type="dcterms:W3CDTF">2024-03-22T04:38:50Z</dcterms:modified>
  <cp:category/>
</cp:coreProperties>
</file>